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gindra Naik\Desktop\BUDGET STATEMENTS 2022-23 IN EXCEL\"/>
    </mc:Choice>
  </mc:AlternateContent>
  <xr:revisionPtr revIDLastSave="0" documentId="13_ncr:1_{3343413B-3E89-4BA2-9AF3-3C7978BAE5FB}" xr6:coauthVersionLast="47" xr6:coauthVersionMax="47" xr10:uidLastSave="{00000000-0000-0000-0000-000000000000}"/>
  <bookViews>
    <workbookView xWindow="-120" yWindow="-120" windowWidth="20730" windowHeight="11160" xr2:uid="{38609356-4F1D-4A10-9A92-5218705479C6}"/>
  </bookViews>
  <sheets>
    <sheet name="Sheet1" sheetId="1" r:id="rId1"/>
  </sheets>
  <definedNames>
    <definedName name="_Toc107425158" localSheetId="0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2" i="1" l="1"/>
  <c r="E612" i="1"/>
  <c r="F612" i="1"/>
  <c r="D608" i="1"/>
  <c r="E608" i="1"/>
  <c r="F608" i="1"/>
  <c r="E588" i="1"/>
  <c r="F588" i="1"/>
  <c r="D588" i="1"/>
  <c r="E550" i="1"/>
  <c r="F550" i="1"/>
  <c r="D550" i="1"/>
  <c r="D546" i="1"/>
  <c r="E546" i="1"/>
  <c r="F546" i="1"/>
  <c r="D533" i="1"/>
  <c r="E533" i="1"/>
  <c r="F533" i="1"/>
  <c r="D501" i="1"/>
  <c r="E501" i="1"/>
  <c r="F501" i="1"/>
  <c r="D468" i="1"/>
  <c r="E468" i="1"/>
  <c r="F468" i="1"/>
  <c r="D455" i="1"/>
  <c r="E455" i="1"/>
  <c r="F455" i="1"/>
  <c r="D443" i="1"/>
  <c r="E443" i="1"/>
  <c r="F443" i="1"/>
  <c r="D432" i="1"/>
  <c r="E432" i="1"/>
  <c r="F432" i="1"/>
  <c r="D418" i="1"/>
  <c r="E418" i="1"/>
  <c r="F418" i="1"/>
  <c r="D407" i="1"/>
  <c r="E407" i="1"/>
  <c r="F407" i="1"/>
  <c r="D398" i="1"/>
  <c r="E398" i="1"/>
  <c r="F398" i="1"/>
  <c r="D374" i="1"/>
  <c r="E374" i="1"/>
  <c r="F374" i="1"/>
  <c r="D368" i="1"/>
  <c r="E368" i="1"/>
  <c r="F368" i="1"/>
  <c r="D358" i="1"/>
  <c r="E358" i="1"/>
  <c r="F358" i="1"/>
  <c r="D343" i="1"/>
  <c r="E343" i="1"/>
  <c r="F343" i="1"/>
  <c r="D337" i="1"/>
  <c r="E337" i="1"/>
  <c r="F337" i="1"/>
  <c r="D328" i="1"/>
  <c r="E328" i="1"/>
  <c r="F328" i="1"/>
  <c r="D319" i="1"/>
  <c r="E319" i="1"/>
  <c r="F319" i="1"/>
  <c r="D312" i="1"/>
  <c r="E312" i="1"/>
  <c r="F312" i="1"/>
  <c r="D296" i="1"/>
  <c r="E296" i="1"/>
  <c r="F296" i="1"/>
  <c r="D281" i="1"/>
  <c r="E281" i="1"/>
  <c r="F281" i="1"/>
  <c r="D272" i="1"/>
  <c r="E272" i="1"/>
  <c r="F272" i="1"/>
  <c r="D236" i="1"/>
  <c r="E236" i="1"/>
  <c r="F236" i="1"/>
  <c r="D228" i="1"/>
  <c r="E228" i="1"/>
  <c r="F228" i="1"/>
  <c r="D222" i="1"/>
  <c r="E222" i="1"/>
  <c r="F222" i="1"/>
  <c r="D209" i="1"/>
  <c r="E209" i="1"/>
  <c r="F209" i="1"/>
  <c r="D194" i="1"/>
  <c r="E194" i="1"/>
  <c r="F194" i="1"/>
  <c r="D183" i="1"/>
  <c r="E183" i="1"/>
  <c r="F183" i="1"/>
  <c r="D180" i="1"/>
  <c r="E180" i="1"/>
  <c r="F180" i="1"/>
  <c r="D172" i="1"/>
  <c r="E172" i="1"/>
  <c r="F172" i="1"/>
  <c r="D169" i="1"/>
  <c r="E169" i="1"/>
  <c r="F169" i="1"/>
  <c r="D162" i="1"/>
  <c r="E162" i="1"/>
  <c r="F162" i="1"/>
  <c r="F613" i="1" s="1"/>
  <c r="E119" i="1"/>
  <c r="F119" i="1"/>
  <c r="D119" i="1"/>
  <c r="E83" i="1"/>
  <c r="F83" i="1"/>
  <c r="D83" i="1"/>
  <c r="E75" i="1"/>
  <c r="F75" i="1"/>
  <c r="D75" i="1"/>
  <c r="E70" i="1"/>
  <c r="F70" i="1"/>
  <c r="D70" i="1"/>
  <c r="E67" i="1"/>
  <c r="F67" i="1"/>
  <c r="D67" i="1"/>
  <c r="E63" i="1"/>
  <c r="F63" i="1"/>
  <c r="D63" i="1"/>
  <c r="E60" i="1"/>
  <c r="F60" i="1"/>
  <c r="D60" i="1"/>
  <c r="E56" i="1"/>
  <c r="F56" i="1"/>
  <c r="D56" i="1"/>
  <c r="E48" i="1"/>
  <c r="F48" i="1"/>
  <c r="D48" i="1"/>
  <c r="F41" i="1"/>
  <c r="E41" i="1"/>
  <c r="D41" i="1"/>
  <c r="E37" i="1"/>
  <c r="F37" i="1"/>
  <c r="D37" i="1"/>
  <c r="E30" i="1"/>
  <c r="F30" i="1"/>
  <c r="D30" i="1"/>
  <c r="E12" i="1"/>
  <c r="F12" i="1"/>
  <c r="D12" i="1"/>
  <c r="E9" i="1"/>
  <c r="F9" i="1"/>
  <c r="D9" i="1"/>
  <c r="E6" i="1"/>
  <c r="F6" i="1"/>
  <c r="F120" i="1" s="1"/>
  <c r="D6" i="1"/>
  <c r="E120" i="1" l="1"/>
  <c r="D613" i="1"/>
  <c r="F614" i="1"/>
  <c r="D120" i="1"/>
  <c r="D614" i="1" s="1"/>
  <c r="E613" i="1"/>
  <c r="E614" i="1" l="1"/>
</calcChain>
</file>

<file path=xl/sharedStrings.xml><?xml version="1.0" encoding="utf-8"?>
<sst xmlns="http://schemas.openxmlformats.org/spreadsheetml/2006/main" count="1186" uniqueCount="485">
  <si>
    <t>Annexure 1</t>
  </si>
  <si>
    <t>Sl. No.</t>
  </si>
  <si>
    <t xml:space="preserve">Scheme Name </t>
  </si>
  <si>
    <t>Exp. type</t>
  </si>
  <si>
    <t>2020-21 (Actual)</t>
  </si>
  <si>
    <t>2021-22 (RE)</t>
  </si>
  <si>
    <t>2022-23 (BE)</t>
  </si>
  <si>
    <t>Department of Agriculture and Farmers' Empowerment</t>
  </si>
  <si>
    <t>3595 - Empowerment of women in Agriculture</t>
  </si>
  <si>
    <t>PE - SSS</t>
  </si>
  <si>
    <t xml:space="preserve">Total </t>
  </si>
  <si>
    <t xml:space="preserve"> </t>
  </si>
  <si>
    <t>Disaster Management</t>
  </si>
  <si>
    <t>2797 - GIA for Relief, Repair and Restoration - 41446 - Grants to P.S. for repair and restoration of Mahila Samiti Buildings</t>
  </si>
  <si>
    <t>DRMF - SDRMF</t>
  </si>
  <si>
    <t>Fisheries &amp; Animal Resources Development Department</t>
  </si>
  <si>
    <t>3444 - Input Assistance to WSHGs</t>
  </si>
  <si>
    <t>Health and Family Welfare Department</t>
  </si>
  <si>
    <t>0886 - Maternity and Child Welfare Centres</t>
  </si>
  <si>
    <t>AE - EOM</t>
  </si>
  <si>
    <t>1131 - Purchase of contraceptive, MCH Extension supplies, Education Kits</t>
  </si>
  <si>
    <t>PE - CS</t>
  </si>
  <si>
    <t>1487 - Training of Nurses, Midwives and Lady Health Visitors</t>
  </si>
  <si>
    <t>2569 - ANM &amp; GNM Schools</t>
  </si>
  <si>
    <t>3321 - KHUSHI</t>
  </si>
  <si>
    <t>3384 - Biju Swasthya Kalyana Yojana-78709- SAMMPurNA</t>
  </si>
  <si>
    <t>3606 - Special Campaign for reduction of Mortality rate ( Maternal, Neonatal, Anaemic etc.)</t>
  </si>
  <si>
    <t>ASHA Programme</t>
  </si>
  <si>
    <t>PE - CSS</t>
  </si>
  <si>
    <t>Female Sterilization including drop back</t>
  </si>
  <si>
    <t>IUCD Services</t>
  </si>
  <si>
    <t>Janani Sishu Surakshya Karyakram (JSSK) - except Referral Transport</t>
  </si>
  <si>
    <t>Janani Surakshya Yojana (JSY)</t>
  </si>
  <si>
    <t>Maternity Waiting Home (MWH)</t>
  </si>
  <si>
    <t>PMSMA activities</t>
  </si>
  <si>
    <t>Rastriya Kishore Swasthya Karyakram incl. Sanitary napkins (Mensural Hygiene Scheme)</t>
  </si>
  <si>
    <t>Referral Transport</t>
  </si>
  <si>
    <t>Handlooms, Textiles &amp; Handicrafts Department</t>
  </si>
  <si>
    <t>0001 - 10% one-time rebate on sale of Handloom clothes</t>
  </si>
  <si>
    <t>1115 - Promotion of Sericulture Industries</t>
  </si>
  <si>
    <t>1153 - Promotion of Handicraft Industries.</t>
  </si>
  <si>
    <t>1641 - Promotion of Handloom Industries</t>
  </si>
  <si>
    <t>3363 - Silk Samagra</t>
  </si>
  <si>
    <t>Higher Education Department</t>
  </si>
  <si>
    <t>2204 - Ramadevi Women’s University</t>
  </si>
  <si>
    <t>2889 - Youth Welfare Policy, 2013 - 78488 - Self-defence Training to girl students</t>
  </si>
  <si>
    <t>Home Department</t>
  </si>
  <si>
    <t>3086 - Investigation Units for Crime Against Women</t>
  </si>
  <si>
    <t>(IUCAW)</t>
  </si>
  <si>
    <t>3296 - Cyber Crime Prevention against Women and Children</t>
  </si>
  <si>
    <t>Female Prison</t>
  </si>
  <si>
    <t>Mahila P.S.</t>
  </si>
  <si>
    <t>Mission Shakti Department</t>
  </si>
  <si>
    <t>0182 - Construction of Buildings</t>
  </si>
  <si>
    <t>3451 - Mission Shakti Programme</t>
  </si>
  <si>
    <t>2950 - National Rural Livelihood Mission (NRLM)</t>
  </si>
  <si>
    <t>3530 - Mahila Kisan Sashaktikaran Pariyojana (MKSP)</t>
  </si>
  <si>
    <t>0182 - Construction of Buildings, 22062- Mission Shakti Gruha</t>
  </si>
  <si>
    <t>3567 - Department of Mission Shakti</t>
  </si>
  <si>
    <t>Panchayati Raj and Drinking Water Department</t>
  </si>
  <si>
    <t>School and Mass Education Department</t>
  </si>
  <si>
    <t>Skill Development &amp; Technical Education Department</t>
  </si>
  <si>
    <t>0951 - National  Apprenticeship Training - 18058 - Mobilization of Girls and PWD Trainees for ITIs</t>
  </si>
  <si>
    <t>2936 - Rashtriya Uchhatara Sikshya Abhiyan (RUSA)</t>
  </si>
  <si>
    <t>Sports &amp; Youth Services Department</t>
  </si>
  <si>
    <t>0422 - Establishment of Sports School / Hostel - 18040 - Toiletry Expenses  for Girls inmates of Sports Hostel</t>
  </si>
  <si>
    <t>Department of Social Security &amp; Empowerment of Persons with Disability</t>
  </si>
  <si>
    <t>2388 - Other Plan Schemes  for welfare of handicapped</t>
  </si>
  <si>
    <t>2433 - Indira Gandhi National Widow Pension Scheme</t>
  </si>
  <si>
    <t>2892 - Women Hostel for PWD</t>
  </si>
  <si>
    <t>Scheduled Tribes &amp; Scheduled Castes Development, Minorities &amp; Backward Classes Welfare Department</t>
  </si>
  <si>
    <t>0014 - Administration of Muslim Wakf Act, 1954 - Commissioner of Wakf Estt. Charges - 78474 - Talaki Pension to Divorced Muslim Women</t>
  </si>
  <si>
    <t>0649 - Hostels - 37164 - Construction of  Hostels for ST Girls</t>
  </si>
  <si>
    <t>1317 - Special Educational Infrastructure (Normal) - 78440 - Engagement of Nurse/ANM in the Hostel / Educational Institutions</t>
  </si>
  <si>
    <t>3610- Special Educational Support_- 78440 - Engagement of Nurse/ANM in the Hostel / Educational Institutions</t>
  </si>
  <si>
    <t>2255 - Multi-sector  Development Programme - 28015 - Construction of Girls Hostel in Government Schools</t>
  </si>
  <si>
    <t>3209 - Odisha Girls Incentive Programme</t>
  </si>
  <si>
    <t xml:space="preserve">Department of Women &amp; Child Development </t>
  </si>
  <si>
    <t>0118 - Central Home</t>
  </si>
  <si>
    <t>0641 - Home Economic Training Centre</t>
  </si>
  <si>
    <t>0731 - Integrated Child  Development Service Schemes - 401 - Honorarium and allowances to Anganwadi workers and helpers</t>
  </si>
  <si>
    <t>1180 - Rehabilitation of Distressed Women</t>
  </si>
  <si>
    <t>1330 - Special Repair and improvement of Home Economic Training Centre building and staff quarters</t>
  </si>
  <si>
    <t>1574 - Women and Child Development Department</t>
  </si>
  <si>
    <t>1902 - Repair/Addition/ Alteration of Anganwadi Centres and CDPO Office building (Non-Residential Buildings)</t>
  </si>
  <si>
    <t>2391 - Mahila Vikas Samabaya Nigam</t>
  </si>
  <si>
    <t>2393 - State Commission for Women</t>
  </si>
  <si>
    <t>2678 - Conditional cash transfer for Pregnant women (MAMATA)</t>
  </si>
  <si>
    <t>2860 - Grants to Mahila Vikas Samabaya Nigama (MVSN)</t>
  </si>
  <si>
    <t>2934 - National Mission for Protection and Empowerment of Women</t>
  </si>
  <si>
    <t>3105 - Biju Kanya Ratna</t>
  </si>
  <si>
    <t>3242 - Working Women’s Hostel</t>
  </si>
  <si>
    <t>3247 - Prevention of Violence Against Women</t>
  </si>
  <si>
    <t>3259 - State support to ICDS - 18019 - Honorarium and allowances to Anganwadi Workers / Helpers</t>
  </si>
  <si>
    <t>3340 - Pradhan Mantri Matru Vandana Yojana</t>
  </si>
  <si>
    <t>3410 - Strategy for Odisha Pathway to Accelerated Nutrition (SOPAN)</t>
  </si>
  <si>
    <t>3513 - Saksham Anganwadi and POSHAN 2.0</t>
  </si>
  <si>
    <t>3513 - Saksham Anganwadi and POSHAN 2.0 - 401 - Honorarium and allowances to Anganwadi workers and helpers</t>
  </si>
  <si>
    <t>3514 - Anganwadi Services - District Cell</t>
  </si>
  <si>
    <t>3515 - Anganwadi Services - Training Programme</t>
  </si>
  <si>
    <t>3516 - Scheme for Adolescent Girls</t>
  </si>
  <si>
    <t>3517 - SAMBAL</t>
  </si>
  <si>
    <t>3518 - SAMARTHYA</t>
  </si>
  <si>
    <t>3553 - POSHAN 2.0 (Sakshyam anganwadi and POSHAN 2.0)</t>
  </si>
  <si>
    <t>3560 - Supplementary nutrition programme (Sakshyam anganwadi and POSHAN 2.0)</t>
  </si>
  <si>
    <t>3602 - Construction of Working Women Hostel (SAMARTHYA)</t>
  </si>
  <si>
    <t>3632 - Adivika &amp; Adolescent Empowerment</t>
  </si>
  <si>
    <t>3634 - Ujjawala (SAMARTHYA)</t>
  </si>
  <si>
    <t>3635 - Swadhar (SAMARTHYA)</t>
  </si>
  <si>
    <t>9620 - Beti Bachao Beti Padhao</t>
  </si>
  <si>
    <t>Total (Part A)</t>
  </si>
  <si>
    <t>2019-20 (Actual)</t>
  </si>
  <si>
    <t>2020-21 (RE)</t>
  </si>
  <si>
    <t>2021-22 (BE)</t>
  </si>
  <si>
    <t>0034 - Agriculture Department</t>
  </si>
  <si>
    <t>0708 - Information,  Education  and Communication</t>
  </si>
  <si>
    <t>0713 - Input subsidy on  seeds, fertilizers, bio-fertilizers, insecticides, bio-pesticides etc. (Agril.)</t>
  </si>
  <si>
    <t>0746 - Intensive  Agriculture Programme</t>
  </si>
  <si>
    <t>1376 - Strengthening / Infrastructure Devp. for Training Research Centre, Laboratories, implements</t>
  </si>
  <si>
    <t>1642 - National Horticulture Mission</t>
  </si>
  <si>
    <t>1751 - Implementation of Horticultural Prog. in Non-Horticulture Mission District</t>
  </si>
  <si>
    <t>1862 - Micro Irrigation (Horticulture)</t>
  </si>
  <si>
    <t>1957 - Development of  Potato Vegetables &amp; Spices</t>
  </si>
  <si>
    <t>2161 - Rural Infrastructure Development Fund (RIDF)</t>
  </si>
  <si>
    <t>2163 - Rashtriya Krushi Vikas Yojana (RKVY)</t>
  </si>
  <si>
    <t>2183 - Strengthening of School of Horticulture</t>
  </si>
  <si>
    <t>2606 - Sustainable Harnessing of ground water in water deficit areas</t>
  </si>
  <si>
    <t>2607 - Development of Agriculture firms</t>
  </si>
  <si>
    <t>2608 - Promotion of  Integrated Farming</t>
  </si>
  <si>
    <t>2610 - Technology Mission  on Sugarcane Development</t>
  </si>
  <si>
    <t>2748 - Special Crop specific Scheme-Coconut</t>
  </si>
  <si>
    <t>2831 - Special Crop Specific Scheme-Betel Vine</t>
  </si>
  <si>
    <t>2866 - Biju Krushak Kalyan Yojana</t>
  </si>
  <si>
    <t>2882 - Development of Infrastructure of Post-Harvest Management</t>
  </si>
  <si>
    <t>2907 - Horticulture Mission Plus</t>
  </si>
  <si>
    <t>2957 - Promotion of need based Plant Protection</t>
  </si>
  <si>
    <t>3056 - State Potato Mission</t>
  </si>
  <si>
    <t>3144 - Support to Farmer Producers Organisation</t>
  </si>
  <si>
    <t>3148 - Paramparagat Krishi Vikash Yojana (PKVY)</t>
  </si>
  <si>
    <t>3318 - Technology Mission on Cotton</t>
  </si>
  <si>
    <t>3319 - Support to Crop Insurance in the State</t>
  </si>
  <si>
    <t>3320 - Farmers Welfare - KALIA</t>
  </si>
  <si>
    <t>3343 - Rainfed Area Development &amp; Climate Change</t>
  </si>
  <si>
    <t>3344 - National Project on Agro Forestry</t>
  </si>
  <si>
    <t>3345 - Pradhan Mantri Krishi Sinchai Yojana (PMKSY) - Per Drop More Crop</t>
  </si>
  <si>
    <t>3348 - Sub-Mission on Seeds &amp; Planting Material</t>
  </si>
  <si>
    <t>3349 - Sub-Mission on Agriculture Extension</t>
  </si>
  <si>
    <t>3387 - National Food Security Mission (NFSM) - Other Crops</t>
  </si>
  <si>
    <t>3388 - National Food Security Mission (NFSM) - Oil Seeds and Oil Palm</t>
  </si>
  <si>
    <t>3393 - Jala Dhara Construction of Dug well and Farm Pond</t>
  </si>
  <si>
    <t>3460 - Special Fruit Specific Scheme</t>
  </si>
  <si>
    <t>3538 - National Food Security Mission-Oilseeds</t>
  </si>
  <si>
    <t>Co-operation Department</t>
  </si>
  <si>
    <t>0217 - Co-operation Department</t>
  </si>
  <si>
    <t>2053 - Infrastructure  Development</t>
  </si>
  <si>
    <t>3164 - Pradhan Mantri Fasal Bima Yojana (PMFBY)</t>
  </si>
  <si>
    <t>Commerce Department</t>
  </si>
  <si>
    <t>1021 - Other Relief Measures</t>
  </si>
  <si>
    <t>1275 - World Bank Assisted EAP - Odisha Disaster Recovery Project</t>
  </si>
  <si>
    <t>2673 - State Disaster Risk Management Fund</t>
  </si>
  <si>
    <t>DRMF - NDRMF</t>
  </si>
  <si>
    <t>2802 - Subsidy</t>
  </si>
  <si>
    <t>Electronics &amp; Information Technology Department</t>
  </si>
  <si>
    <t>Energy Department</t>
  </si>
  <si>
    <t>0254 - Department of Energy</t>
  </si>
  <si>
    <t>2055 - Biju Grama Jyoti</t>
  </si>
  <si>
    <t>2153 - Rajiv Gandhi Gramin Vidyuti Karan Yojana</t>
  </si>
  <si>
    <t>2468 - Biju Saharanchal Vidyutikaran Yojana</t>
  </si>
  <si>
    <t>2833 - Roof top solar photvoltaic system for govt./Agencies Building</t>
  </si>
  <si>
    <t>3008 - Dindayal Upadhaya Gram Jyoti Yojana</t>
  </si>
  <si>
    <t>3304 - Sahaj Bijli Har Ghar Yojona (Rural) - Saubhagya</t>
  </si>
  <si>
    <t>3305 - "Ama Ghare LED Light" Karyakram</t>
  </si>
  <si>
    <t>0569 - Grants and Assistance</t>
  </si>
  <si>
    <t>1383 - Strengthening of Dairy Organisation</t>
  </si>
  <si>
    <t>1640 - Upgradation of skill in self-employment under ARD</t>
  </si>
  <si>
    <t>2490 - Encouragement of commercial poultry entrepreneurs and backyard poultry production</t>
  </si>
  <si>
    <t>2755 - Matshyajibi Unnayan Yojana</t>
  </si>
  <si>
    <t>2761 - Organisation of Skill Upgradation Training and Awareness Meet in Fisheries Sector</t>
  </si>
  <si>
    <t>2966 - National Livestock Health and Diseases Control Programme</t>
  </si>
  <si>
    <t>3159 - White Revolution - Rashtriya Pashaudhan Vikash Yojana</t>
  </si>
  <si>
    <t>3266 - Machha Chasa Pain Nua Pokhari Khola Yojana</t>
  </si>
  <si>
    <t>3337 - Integrated Livestock Development Programme</t>
  </si>
  <si>
    <t>Forest, Environment and Climate Change Department</t>
  </si>
  <si>
    <t>0573 - Green India Mission</t>
  </si>
  <si>
    <t>1004 - Odisha Forest Sector Development Project (EAP, JBIC(Japan) assisted)</t>
  </si>
  <si>
    <t>2203 - National Bamboo Mission</t>
  </si>
  <si>
    <t>2310 - Financial Assistance</t>
  </si>
  <si>
    <t>2687 - Amo Jangal Yojana / Odisha Community forest Protection and Management Programme</t>
  </si>
  <si>
    <t>2829 - Increasing the Green Cover in the State</t>
  </si>
  <si>
    <t>2924 - National Afforestation Programme</t>
  </si>
  <si>
    <t>2925 - Conservation of Natural Resources and Ecosystems</t>
  </si>
  <si>
    <t>Food Supplies and Consumer Welfare Department</t>
  </si>
  <si>
    <t>1162 - Rationing and supply of Food Grains</t>
  </si>
  <si>
    <t>2337 - Subsidy to OSCSC for Annapurna under NSAP</t>
  </si>
  <si>
    <t>2799 - Public Distribution System</t>
  </si>
  <si>
    <t>General Administration and Public Grievance Department</t>
  </si>
  <si>
    <t>0017 - Administrative Training School</t>
  </si>
  <si>
    <t>0423 - Establishment of Staff Selection Commission</t>
  </si>
  <si>
    <t>0425 - Establishment of State Public Service Commission</t>
  </si>
  <si>
    <t>2772 - Establishment of Sub-ordinate Staff Selection Commission</t>
  </si>
  <si>
    <t>0106 - Capital Hospital, Bhubaneswar</t>
  </si>
  <si>
    <t>0253 - Dental College, Cuttack</t>
  </si>
  <si>
    <t>0316 - District Family Welfare Bureau</t>
  </si>
  <si>
    <t>0348 - Education</t>
  </si>
  <si>
    <t>0646 - Hospital and  Dispensaries</t>
  </si>
  <si>
    <t>0725 - Institute of  Paediatrics, Cuttack</t>
  </si>
  <si>
    <t>0816 - Leprosy</t>
  </si>
  <si>
    <t>0867 - Malaria</t>
  </si>
  <si>
    <t>0888 - Medical College Hospital, Berhampur</t>
  </si>
  <si>
    <t>0889 - Medical College Hospital, Burla</t>
  </si>
  <si>
    <t>0890 - Medical College  Hospital, Cuttack</t>
  </si>
  <si>
    <t>0897 - Medical Institution of Malkangiri Zone</t>
  </si>
  <si>
    <t>0898 - Medical Institution of Umerkote Zone</t>
  </si>
  <si>
    <t>0957 - National Malaria Eradication Programme</t>
  </si>
  <si>
    <t>1016 - Other Hospitals</t>
  </si>
  <si>
    <t>1092 - Primary Health Centre</t>
  </si>
  <si>
    <t>1228 - Rural Family Welfare Sub-Centre under Rural Family Welfare Service</t>
  </si>
  <si>
    <t>1351 - State Institute of Health and Family Welfare</t>
  </si>
  <si>
    <t>1447 - T.B. Control Programme</t>
  </si>
  <si>
    <t>1520 - Urban Family Welfare Service - Revamping of Urban Slums</t>
  </si>
  <si>
    <t>1532 - Urban Family Welfare Centre under Urban Family Welfare Service</t>
  </si>
  <si>
    <t>2190 - National Rural Health Mission</t>
  </si>
  <si>
    <t>3045 - Food Safety Programme</t>
  </si>
  <si>
    <t>3121 - Malaria Control Programme</t>
  </si>
  <si>
    <t>3178 - Medical College Hospital, Koraput</t>
  </si>
  <si>
    <t>3180 - Medical College Hospital, Baripada</t>
  </si>
  <si>
    <t>3182 - Medical College Hospital, Balasore</t>
  </si>
  <si>
    <t>3184 - Medical College Hospital, Bolangir</t>
  </si>
  <si>
    <t>3215 - Rashtriya Swasthya Suraksha Yojana</t>
  </si>
  <si>
    <t>3261 - Mukhya Mantri Swasthya Seva Mission</t>
  </si>
  <si>
    <t>3317 - National Urban Health Mission</t>
  </si>
  <si>
    <t>3384 - Biju Swasthya Kalyana Yojana</t>
  </si>
  <si>
    <t>Housing and Urban Development Department</t>
  </si>
  <si>
    <t>2684 - State Urban Development Agency (SUDA)</t>
  </si>
  <si>
    <t>2916 - National Urban Livelihood Mission</t>
  </si>
  <si>
    <t>3221 - Swachha Bharat Mission (SBM) - Urban</t>
  </si>
  <si>
    <t>3256 - Urban Transformation Initiative (UNNATI)</t>
  </si>
  <si>
    <t>3274 - Pradhan Mantri Awaas Yojana (Urban)</t>
  </si>
  <si>
    <t>3586 - Mukhyamantri Karma Tatpara Abhiyan (MUKTA)</t>
  </si>
  <si>
    <t>1982 - Promotion of Textile Industries</t>
  </si>
  <si>
    <t>1984 - Establishment of Urban Haat</t>
  </si>
  <si>
    <t>2514 - Formation of  Community Owned Company (COC) through Fab India Ltd. for promotion of Rural Craft(PPP) Project</t>
  </si>
  <si>
    <t>2647 - Marketing support  and services</t>
  </si>
  <si>
    <t>2767 - DEPARTMENT OF HANDLOOMS, TEXTILES &amp; HANDICRAFTS</t>
  </si>
  <si>
    <t>3411 - Mukhyamantri Baristha Karigar Sahayata Yojana</t>
  </si>
  <si>
    <t>3461 - Market Development Assistance to Handloom Society</t>
  </si>
  <si>
    <t>0559 - Odisha State Higher Education Council</t>
  </si>
  <si>
    <t>0948 - N.C.C.</t>
  </si>
  <si>
    <t>0964 - National Service  Scheme</t>
  </si>
  <si>
    <t>1009 - Other Educational Facilities</t>
  </si>
  <si>
    <t>2856 - Modernisation of Quality Education</t>
  </si>
  <si>
    <t>2865 - Youth Red Cross</t>
  </si>
  <si>
    <t>2887 - Distribution of Laptops to Meritorious Students</t>
  </si>
  <si>
    <t>2939 - Rashtriya Uchhatar Shiksha Abhiyan (RUSA)</t>
  </si>
  <si>
    <t>3104 - Information &amp; E-Governance</t>
  </si>
  <si>
    <t>3111 - Strengthening of Higher Education in Odisha (World Bank) - EAP</t>
  </si>
  <si>
    <t>3362 - Odisha University Research and Innovation Incentivization Plan</t>
  </si>
  <si>
    <t>3455 - Mo College Abhiyan</t>
  </si>
  <si>
    <t>0025 - Aftercare Homes, Shelters and Service etc.</t>
  </si>
  <si>
    <t>0640 - Home Department - 42027 - States Contribution to Victim Compensation Fund</t>
  </si>
  <si>
    <t>1104 - Probation Service - 78106 - Self-employment of BPL family members of the prisoners</t>
  </si>
  <si>
    <t>1358 - State Organisation</t>
  </si>
  <si>
    <t>3406 - Special Court under POCSO Act (Fast Track Special Courts (FTSCs)</t>
  </si>
  <si>
    <t>Industries Department</t>
  </si>
  <si>
    <t>0070 - Assistance to PSUS &amp; Other undertakings</t>
  </si>
  <si>
    <t>0704 - Industries  Department</t>
  </si>
  <si>
    <t>2222 - New Scheme for promotion of other Industries</t>
  </si>
  <si>
    <t>2331 - Subsidies to Medium and Large Industries</t>
  </si>
  <si>
    <t>3033 - Renovation of Kalinga Studio Ltd.</t>
  </si>
  <si>
    <t>3248 - Industrial Infrastructure Development Fund(IIDF)</t>
  </si>
  <si>
    <t>Labour &amp; Employees' State Insurance Department</t>
  </si>
  <si>
    <t>0303 - Dispensaries</t>
  </si>
  <si>
    <t>0648 - Hospitals</t>
  </si>
  <si>
    <t>1975 - Implementation of Child Labour (Prohibition and Regulation) Act,1986</t>
  </si>
  <si>
    <t>2244 - Rescue of exploited migrated labour</t>
  </si>
  <si>
    <t>3124 - Implementation of Un-organised Workers Social Security Act</t>
  </si>
  <si>
    <t>Law Department</t>
  </si>
  <si>
    <t>0534 - General - 18052 - Social Welfare through awareness generation under Central Acts</t>
  </si>
  <si>
    <t>1348 - State Human Rights Commission</t>
  </si>
  <si>
    <t>2357 - Grants to Lord Sri Jagannath Temple - 41563 - Grants for Housing Scheme for Poor and needy sevak families</t>
  </si>
  <si>
    <t>Micro, Small &amp; Medium Enterprises Department</t>
  </si>
  <si>
    <t>0398 - Establishment of Block Level Extension Office under Directorate of Industries</t>
  </si>
  <si>
    <t>1005 - Odisha Khadi and Village Industries Board</t>
  </si>
  <si>
    <t>1165 - Rebate on Sale of Khadi Cloth</t>
  </si>
  <si>
    <t>2329 - Subsidies for Small Scale Industries</t>
  </si>
  <si>
    <t>2334 - Grants / Assistance  for Micro, Small &amp; Medium Industries</t>
  </si>
  <si>
    <t>2765 - MICRO, SMALL &amp; MEDIUM ENTERPRISES DEPARTMENT</t>
  </si>
  <si>
    <t>3021 - MSME Development Programme</t>
  </si>
  <si>
    <t>3112 - Subsidy for MSME</t>
  </si>
  <si>
    <t>3113 - Promotion of MSME</t>
  </si>
  <si>
    <t>3546 - PM Formalization of Micro Food Processing Enterprises PM-FME</t>
  </si>
  <si>
    <t>Odia Language, Literature and Culture Department</t>
  </si>
  <si>
    <t>0227 - Culture Department</t>
  </si>
  <si>
    <t>0291 - Directorate of Culture</t>
  </si>
  <si>
    <t>0922 - Miscellaneous</t>
  </si>
  <si>
    <t>1527 - Utkal Sangeeta  Mahavidyalaya, BBSR</t>
  </si>
  <si>
    <t>2354 - Grants to Cultural Institutions for promotion of Art, Culture and Heritage</t>
  </si>
  <si>
    <t>3325 - Mukhya Mantri Kalakara Sahayata Yojana</t>
  </si>
  <si>
    <t>Planning and Convergence Department</t>
  </si>
  <si>
    <t>1860 - Biju KBK Yojana</t>
  </si>
  <si>
    <t>2430 - Biju Kandhamal O Gajapati Yojana</t>
  </si>
  <si>
    <t>3357 - Socio-Economic Transformation and Upliftment(SETU)</t>
  </si>
  <si>
    <t>0564 - Grama Panchayats</t>
  </si>
  <si>
    <t>1032 - Panchayati Raj Department</t>
  </si>
  <si>
    <t>1178 - Rehabilitation of Bonded labourers</t>
  </si>
  <si>
    <t>1350 - State Institute for Rural Development</t>
  </si>
  <si>
    <t>1855 - Gopabandhu Grameen Yojana</t>
  </si>
  <si>
    <t>1872 - National Rural Employment Guarantee Scheme</t>
  </si>
  <si>
    <t>2245 - NREGS Head Quarter Cell</t>
  </si>
  <si>
    <t>2604 - Capacity Building</t>
  </si>
  <si>
    <t>2948 - Management Support to Rural Development Programmes and Strengthening District Planning Process etc.</t>
  </si>
  <si>
    <t>3013 - National Rural Livelihood Mission (NRLM) Head Quarters Cell</t>
  </si>
  <si>
    <t>3014 - Biju Pucca Ghar</t>
  </si>
  <si>
    <t>3122 - Pradhan Mantri Awaas Yojana (Rural) - Biju Pucca Ghar</t>
  </si>
  <si>
    <t>3127 - Syama Prasada Mukharjee RURBAN Mission</t>
  </si>
  <si>
    <t>3227 - Revolving Fund for MGNREGS wages</t>
  </si>
  <si>
    <t>3235 - Swachha Bharat Mission (SBM) - Gramin</t>
  </si>
  <si>
    <t>3284 - Infrastructure Development Fund Scheme for the KBK Districts</t>
  </si>
  <si>
    <t>3292 - Ama Gaon Ama Vikash</t>
  </si>
  <si>
    <t>3301 - Rashtriya Gram Swaraj Abhiyan</t>
  </si>
  <si>
    <t>3463 - Grants and Assistance under the award of 5th SFC</t>
  </si>
  <si>
    <t>TS - SFC</t>
  </si>
  <si>
    <t>3464 - Strengthening of Panchayat Samiti Establishment under the award of 5th SFC</t>
  </si>
  <si>
    <t>3644 - State Support to MGNREGS</t>
  </si>
  <si>
    <t>Rural Development Department</t>
  </si>
  <si>
    <t>1077 - Pradhan Mantri Gram Sadak Yojana</t>
  </si>
  <si>
    <t>1230 - Rural Roads</t>
  </si>
  <si>
    <t>1472 - Training</t>
  </si>
  <si>
    <t>2583 - Maintenance of Roads &amp; Bridges constructed under Pradhan Mantri Gram Sadak Yojana (PMGSY)</t>
  </si>
  <si>
    <t>Revenue and Disaster Management Department</t>
  </si>
  <si>
    <t>0021 - Advance Survey and Map Publication</t>
  </si>
  <si>
    <t>0164 - Compensation and Assignments</t>
  </si>
  <si>
    <t>1168 - Recruitment and Departmental Examination</t>
  </si>
  <si>
    <t>1448 - Tahasil Establishment</t>
  </si>
  <si>
    <t>2198 - Construction of building of Revenue and D M Deptt.</t>
  </si>
  <si>
    <t>2475 - Census Establishment</t>
  </si>
  <si>
    <t>1067 - Popularisation of Science and Technology Programme</t>
  </si>
  <si>
    <t>2914 - Scheme for providing education to Madrasas, Minorities and Disabled</t>
  </si>
  <si>
    <t>3255 - Gangadhar Meher Sikshya Manakbrudhi Yojana - 18072 - Free Bicycles to class IX students</t>
  </si>
  <si>
    <t>3307 - Mukhyamantri Medha Bruti</t>
  </si>
  <si>
    <t>3380 - State Support for Samagra Shiksha</t>
  </si>
  <si>
    <t>3381 - Samagra Shiksha</t>
  </si>
  <si>
    <t>3581 - PM POSHAN</t>
  </si>
  <si>
    <t>3640 - New India Literacy Programme (NILP)</t>
  </si>
  <si>
    <t>Science &amp; Technology Department</t>
  </si>
  <si>
    <t>0261 - Development of Bio- Technology</t>
  </si>
  <si>
    <t>0416 - Odisha Space Applications Centre</t>
  </si>
  <si>
    <t>0523 - Functioning of the State Council on Science and Technology</t>
  </si>
  <si>
    <t>1001 - Odisha Bigyan Academy</t>
  </si>
  <si>
    <t>1424 - Support to Scientific Institutions</t>
  </si>
  <si>
    <t>2833 - Roof top solar photovoltaic system for govt./Agencies Building</t>
  </si>
  <si>
    <t>0951 - National  Apprenticeship Training</t>
  </si>
  <si>
    <t>1822 - Odisha State  Employment Mission</t>
  </si>
  <si>
    <t>2035 - Improving employable skill and creation of self-employment opportunities for unemployed youths</t>
  </si>
  <si>
    <t>2766 - Skill Development &amp; Technical Education Department</t>
  </si>
  <si>
    <t>2858 - Infrastructure Development of Engineering Schools / Polytechnic</t>
  </si>
  <si>
    <t>2935 - Skill Development Mission</t>
  </si>
  <si>
    <t>3254 - Pradhanmantri Kaushal Vikash Yojana</t>
  </si>
  <si>
    <t>3392 - SANKALP Project-World Bank (EAP)</t>
  </si>
  <si>
    <t>0422 - Establishment of Sports School / Hostel</t>
  </si>
  <si>
    <t>1116 - Promotion of Sports and Games</t>
  </si>
  <si>
    <t>2351 - Grants for Youth Welfare Programmes for Non-Students</t>
  </si>
  <si>
    <t>2352 - Grants &amp; Assistance for Sports &amp; Games</t>
  </si>
  <si>
    <t>3222 - Training and Coaching for Excellence</t>
  </si>
  <si>
    <t>3224 - Financial Assistance to outstanding sports persons for international participation and advance training and coaching</t>
  </si>
  <si>
    <t>3225 - Promotion of Tribal Sports</t>
  </si>
  <si>
    <t>0642 - Home for Aged</t>
  </si>
  <si>
    <t>0959 - National Old age  Pension to destitute</t>
  </si>
  <si>
    <t>0960 - National Programme  for rehabilitation of persons with disabilities</t>
  </si>
  <si>
    <t>1099 - Printing of Braille Books</t>
  </si>
  <si>
    <t>1179 - Rehabilitation of cured Leprosy patients</t>
  </si>
  <si>
    <t>1272 - Setting up of Commission for disabled</t>
  </si>
  <si>
    <t>1309 - Special Appliances</t>
  </si>
  <si>
    <t>1490 - Training of Teachers for the blind and disabled</t>
  </si>
  <si>
    <t>1548 - Voluntary Organisation for maintenance of physically handicapped and mentally retarded children</t>
  </si>
  <si>
    <t>2097 - Madhubabu Pension for Destitute</t>
  </si>
  <si>
    <t>2126 - Rehabilitation of  physically and mentally challenged socially disadvantaged persons</t>
  </si>
  <si>
    <t>2356 - Scholarship and  Stipend to Handicapped Students</t>
  </si>
  <si>
    <t>2432 - Indira Gandhi  National Disable Pension Scheme</t>
  </si>
  <si>
    <t>2851 - Winter Allowance</t>
  </si>
  <si>
    <t>2893 - Incentive for marriage between PWDs and Normal person</t>
  </si>
  <si>
    <t>3071 - Implementation of Persons with Disabilities Act - 1995</t>
  </si>
  <si>
    <t>3132 - Programmes and activities for Senior Citizens</t>
  </si>
  <si>
    <t>3133 - Programmes and activities for Beggars and Destitute</t>
  </si>
  <si>
    <t>3136 - Bhima Bhoi Bhinna Khyama Samarthya Abhijan</t>
  </si>
  <si>
    <t>3137 - Programmes and activities for Trans Gender</t>
  </si>
  <si>
    <t>3258 - National Family Benefit Scheme</t>
  </si>
  <si>
    <t>3310 - State Institute for Empowerment of persons with Disabilities(SIEP)</t>
  </si>
  <si>
    <t>3311 - Advanced Rehabilitation Centre (ARC)</t>
  </si>
  <si>
    <t>3312 - State Fund for implementation of the Rights of Persons with Disabilities (RPD) Act.</t>
  </si>
  <si>
    <t>3448 - Supply of subsidised Rice</t>
  </si>
  <si>
    <t>3456 - National Action programme for Senior Citizens(NAPSrC)</t>
  </si>
  <si>
    <t>0047 - Ashram School</t>
  </si>
  <si>
    <t>0265 - Development of Dispersed Tribals (MADA) under ITDP</t>
  </si>
  <si>
    <t>0410 - Establishment of Micro Project for Primitive Tribes - Normal</t>
  </si>
  <si>
    <t>0412 - Establishment of Micro Project for Primitive Tribes under ITDP</t>
  </si>
  <si>
    <t>0649 - Hostels</t>
  </si>
  <si>
    <t>0668 - Implementation of  Economic Development Schemes for Minorities</t>
  </si>
  <si>
    <t>0670 - Implementation of  Income Generating &amp; Infrastructure Devp. Programme under Integrated Tribal Devp. Project</t>
  </si>
  <si>
    <t>0671 - Implementation of  Income Generating Scheme for SCs</t>
  </si>
  <si>
    <t>0743 - Integrated Tribal  Development Projects - Estt.Charges</t>
  </si>
  <si>
    <t>1201 - Research-cum- Training</t>
  </si>
  <si>
    <t>1317 - Special Educational Infrastructure (Normal)</t>
  </si>
  <si>
    <t>1974 - Implementation of Income Generating Schemes for OBC/SEBC Youths</t>
  </si>
  <si>
    <t>2288 - Pre-matric  scholarship for OBC students</t>
  </si>
  <si>
    <t>2289 - Pre-matric  scholarship for Minority students</t>
  </si>
  <si>
    <t>2365 - Scholarship and  Stipend for SC Students</t>
  </si>
  <si>
    <t>2367 - Scholarship and Stipend for ST Students</t>
  </si>
  <si>
    <t>2418 - Post Matric Scholarship and stipend to OBC students</t>
  </si>
  <si>
    <t>2419 - Scholarship and stipend for Minority students</t>
  </si>
  <si>
    <t>2991 - Pradhan Mantri Adarsha Gram Yojana (PMAGY)</t>
  </si>
  <si>
    <t>3054 - Scheme for the development of Economically Backward Classes (EBCs)</t>
  </si>
  <si>
    <t>3081 - Odisha PVTG Empowerment and Livelihood Improvement Programme (OPELIP)</t>
  </si>
  <si>
    <t>3257 - Skill Development and livelihoods</t>
  </si>
  <si>
    <t>3383 - Pradhan Mantri Jan Vikash Karyakarm</t>
  </si>
  <si>
    <t>3610 - Special Educational Support - 78440 - Engagement of Nurse/ANM in the Hostel / Educational Institutions</t>
  </si>
  <si>
    <t>Tourism Department</t>
  </si>
  <si>
    <t>1468 - Tourist Accommodation</t>
  </si>
  <si>
    <t>1469 - Tourist Centre</t>
  </si>
  <si>
    <t>1470 - Tourist Information and Publicity</t>
  </si>
  <si>
    <t>3117 - Barista Nagarika Tirtha Yatra Yojana</t>
  </si>
  <si>
    <t>3327 - Kalinga Institute of Peace and Conflict Resolution</t>
  </si>
  <si>
    <t>3443 - Samuka Project</t>
  </si>
  <si>
    <t>Transport Department</t>
  </si>
  <si>
    <t>1319 - Special Employment Programme - Crash Programme for Educated Unemployed</t>
  </si>
  <si>
    <t>0018 - Adoption of Orphan and destitute children</t>
  </si>
  <si>
    <t>0103 - Campaign, Seminar and Sports</t>
  </si>
  <si>
    <t>0107 - Care and protection of Street children</t>
  </si>
  <si>
    <t>0325 - District Social Welfare Organisation</t>
  </si>
  <si>
    <t>0481 - Feeding Programme</t>
  </si>
  <si>
    <t>0617 - Head Quarter  Establishment</t>
  </si>
  <si>
    <t>0664 - ICDS Training  Programme</t>
  </si>
  <si>
    <t>0729 - Integrated Child  Development Service Schemes -District Cell</t>
  </si>
  <si>
    <t>0731 - Integrated Child  Development Service Schemes</t>
  </si>
  <si>
    <t>0859 - Maintenance of  Orphan and Destitute Children</t>
  </si>
  <si>
    <t>1012 - Other Expenses</t>
  </si>
  <si>
    <t>1443 - Secretarial Support to District J.J. Board/Child Welfare Committee</t>
  </si>
  <si>
    <t>1639 - Rehabilitation of Child in need of care and protection of Juveniles in conflict with Law.</t>
  </si>
  <si>
    <t>1916 - Construction of  Building for Anganwadi Centres</t>
  </si>
  <si>
    <t>2293 - Integrated Child Protection Schemes</t>
  </si>
  <si>
    <t>2355 - State Council for Child Welfare</t>
  </si>
  <si>
    <t>2390 - Social Welfare  Board</t>
  </si>
  <si>
    <t>2479 - State Commission for Protection of Child Rights</t>
  </si>
  <si>
    <t>2632 - Construction of CDPO Building</t>
  </si>
  <si>
    <t>2633 - Infrastructure  support for renovation of Utkal Balashram</t>
  </si>
  <si>
    <t>3192 - Biju Sishu Surakshya Yojana</t>
  </si>
  <si>
    <t>3241 - Malati Devi Prak Vidyalaya Paridhan Yojana</t>
  </si>
  <si>
    <t>3244 - Juvenile Justice Funds</t>
  </si>
  <si>
    <t>3259 - State support to ICDS</t>
  </si>
  <si>
    <t>3447 - Nutrition Governance</t>
  </si>
  <si>
    <t>3449 - Financial Support on Non-GIA Child Care Institutions</t>
  </si>
  <si>
    <t>3450 - State Support to ICDS - Training</t>
  </si>
  <si>
    <t>3512 - VATSALYA</t>
  </si>
  <si>
    <t>3519 - Mission VATSALYA</t>
  </si>
  <si>
    <t>3554 - National creche scheme (Sakshyam anganwadi and POSHAN 2.0)</t>
  </si>
  <si>
    <t>Works Department</t>
  </si>
  <si>
    <t>1219 - Road Works under Road Development Programme</t>
  </si>
  <si>
    <t>1581 - Works executed from Central Road Fund</t>
  </si>
  <si>
    <t>1994 - Odisha State Roads  Project - Road Improvement Component</t>
  </si>
  <si>
    <t>1996 - Odisha State Roads Projects - ISAP and Operating Costs</t>
  </si>
  <si>
    <t>1998 - Odisha State Roads  Project- Rehabilitation &amp; Resettlement</t>
  </si>
  <si>
    <t>1999 - Odisha State Roads Project  - Land Acquisition, Utility shifting and other Non-reimbursable expenses</t>
  </si>
  <si>
    <t>2516 - PPP-Road Projects - Land Acquisition</t>
  </si>
  <si>
    <t>2517 - PPP-Road Projects - Environment clearances, utility shifting, DPR preparation and other expenses</t>
  </si>
  <si>
    <t>2518 - PPP-Road Projects - Viability Gap Funding</t>
  </si>
  <si>
    <t>2862 - State Highways Development Project</t>
  </si>
  <si>
    <t>2891 - Capital Road Development Programme</t>
  </si>
  <si>
    <t>3010 - Biju Expressway Projects</t>
  </si>
  <si>
    <t>3203 - Augmentation of Basic Amenities and Development of Heritage and Architecture at Puri (ABADHA)</t>
  </si>
  <si>
    <t>3204 - Road Reconstruction Plan in LWE Affected Areas</t>
  </si>
  <si>
    <t>3428 - Integrated Development of Heritage and Monuments and Tourist Destination</t>
  </si>
  <si>
    <t>3429 - Ekamra Kshetra Amenities and Monument Revival Action (EKAMRA) Plan</t>
  </si>
  <si>
    <t>Water Resources Department</t>
  </si>
  <si>
    <t>Total</t>
  </si>
  <si>
    <t>Total (Part B)</t>
  </si>
  <si>
    <t>GRAND TOTAL (A+B)</t>
  </si>
  <si>
    <t>Snapshot of Gender Budget 2022-23</t>
  </si>
  <si>
    <t>2020-21 AE</t>
  </si>
  <si>
    <t>2021-22 RE</t>
  </si>
  <si>
    <t>2022-23 BE</t>
  </si>
  <si>
    <t>Gender Specific Schemes (100%)</t>
  </si>
  <si>
    <t>Gender Sensitive Schemes (30%)</t>
  </si>
  <si>
    <t>TOTAL</t>
  </si>
  <si>
    <t>Part A: 100% GENDER SPECIFIC SCHEMES (RS. in Lakhs)</t>
  </si>
  <si>
    <t>Part B: 30% GENDER SENSITIVE SCHEMES (RS.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</si>
</sst>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445C19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62B0E4"/>
        <bgColor indexed="64"/>
      </patternFill>
    </fill>
    <fill>
      <patternFill patternType="solid">
        <fgColor rgb="FFDFE6EA"/>
        <bgColor indexed="64"/>
      </patternFill>
    </fill>
    <fill>
      <patternFill patternType="solid">
        <fgColor rgb="FFFBF8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8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F3EA"/>
        <bgColor indexed="64"/>
      </patternFill>
    </fill>
    <fill>
      <patternFill patternType="solid">
        <fgColor rgb="FFE1D599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1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0" fontId="1" fillId="0" borderId="0" xfId="0" applyFont="1"/>
    <xf numFmtId="0" fontId="3" fillId="0" borderId="0" xfId="0" applyFont="1"/>
    <xf numFmtId="0" fontId="3" fillId="10" borderId="0" xfId="0" applyFont="1" applyFill="1"/>
    <xf numFmtId="0" fontId="3" fillId="7" borderId="0" xfId="0" applyFont="1" applyFill="1"/>
    <xf numFmtId="0" fontId="3" fillId="7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4AF8-8C29-418E-9766-439E4911983B}">
  <dimension ref="A1:F623"/>
  <sheetViews>
    <sheetView tabSelected="1" topLeftCell="A608" workbookViewId="0">
      <selection activeCell="I623" sqref="I623"/>
    </sheetView>
  </sheetViews>
  <sheetFormatPr defaultRowHeight="15" x14ac:dyDescent="0.25"/>
  <cols>
    <col min="1" max="1" width="9.140625" style="23"/>
    <col min="2" max="2" width="64.5703125" style="23" customWidth="1"/>
    <col min="3" max="3" width="12.140625" style="23" customWidth="1"/>
    <col min="4" max="4" width="13.28515625" style="23" customWidth="1"/>
    <col min="5" max="5" width="14" style="23" customWidth="1"/>
    <col min="6" max="6" width="15" style="23" customWidth="1"/>
    <col min="7" max="16384" width="9.140625" style="23"/>
  </cols>
  <sheetData>
    <row r="1" spans="1:6" x14ac:dyDescent="0.25">
      <c r="A1" s="29" t="s">
        <v>0</v>
      </c>
      <c r="B1" s="30"/>
      <c r="C1" s="30"/>
      <c r="D1" s="30"/>
      <c r="E1" s="30"/>
      <c r="F1" s="31"/>
    </row>
    <row r="2" spans="1:6" x14ac:dyDescent="0.25">
      <c r="A2" s="32" t="s">
        <v>483</v>
      </c>
      <c r="B2" s="32"/>
      <c r="C2" s="32"/>
      <c r="D2" s="32"/>
      <c r="E2" s="32"/>
      <c r="F2" s="32"/>
    </row>
    <row r="3" spans="1:6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28" t="s">
        <v>7</v>
      </c>
      <c r="B4" s="28"/>
      <c r="C4" s="28"/>
      <c r="D4" s="28"/>
      <c r="E4" s="28"/>
      <c r="F4" s="28"/>
    </row>
    <row r="5" spans="1:6" x14ac:dyDescent="0.25">
      <c r="A5" s="4">
        <v>1</v>
      </c>
      <c r="B5" s="4" t="s">
        <v>8</v>
      </c>
      <c r="C5" s="4" t="s">
        <v>9</v>
      </c>
      <c r="D5" s="5">
        <v>0</v>
      </c>
      <c r="E5" s="5">
        <v>0</v>
      </c>
      <c r="F5" s="5">
        <v>10000.01</v>
      </c>
    </row>
    <row r="6" spans="1:6" x14ac:dyDescent="0.25">
      <c r="A6" s="6"/>
      <c r="B6" s="6" t="s">
        <v>10</v>
      </c>
      <c r="C6" s="6" t="s">
        <v>11</v>
      </c>
      <c r="D6" s="24">
        <f>SUM(D5)</f>
        <v>0</v>
      </c>
      <c r="E6" s="24">
        <f t="shared" ref="E6:F6" si="0">SUM(E5)</f>
        <v>0</v>
      </c>
      <c r="F6" s="24">
        <f t="shared" si="0"/>
        <v>10000.01</v>
      </c>
    </row>
    <row r="7" spans="1:6" x14ac:dyDescent="0.25">
      <c r="A7" s="28" t="s">
        <v>12</v>
      </c>
      <c r="B7" s="28"/>
      <c r="C7" s="28"/>
      <c r="D7" s="28"/>
      <c r="E7" s="28"/>
      <c r="F7" s="28"/>
    </row>
    <row r="8" spans="1:6" x14ac:dyDescent="0.25">
      <c r="A8" s="7">
        <v>1</v>
      </c>
      <c r="B8" s="7" t="s">
        <v>13</v>
      </c>
      <c r="C8" s="7" t="s">
        <v>14</v>
      </c>
      <c r="D8" s="8">
        <v>940.6</v>
      </c>
      <c r="E8" s="8">
        <v>1532.78</v>
      </c>
      <c r="F8" s="8">
        <v>500</v>
      </c>
    </row>
    <row r="9" spans="1:6" x14ac:dyDescent="0.25">
      <c r="A9" s="6"/>
      <c r="B9" s="6" t="s">
        <v>10</v>
      </c>
      <c r="C9" s="6" t="s">
        <v>11</v>
      </c>
      <c r="D9" s="24">
        <f>SUM(D8)</f>
        <v>940.6</v>
      </c>
      <c r="E9" s="24">
        <f t="shared" ref="E9:F9" si="1">SUM(E8)</f>
        <v>1532.78</v>
      </c>
      <c r="F9" s="24">
        <f t="shared" si="1"/>
        <v>500</v>
      </c>
    </row>
    <row r="10" spans="1:6" x14ac:dyDescent="0.25">
      <c r="A10" s="28" t="s">
        <v>15</v>
      </c>
      <c r="B10" s="28"/>
      <c r="C10" s="28"/>
      <c r="D10" s="28"/>
      <c r="E10" s="28"/>
      <c r="F10" s="28"/>
    </row>
    <row r="11" spans="1:6" x14ac:dyDescent="0.25">
      <c r="A11" s="7">
        <v>1</v>
      </c>
      <c r="B11" s="7" t="s">
        <v>16</v>
      </c>
      <c r="C11" s="7" t="s">
        <v>9</v>
      </c>
      <c r="D11" s="8">
        <v>1438</v>
      </c>
      <c r="E11" s="8">
        <v>1850</v>
      </c>
      <c r="F11" s="8">
        <v>0</v>
      </c>
    </row>
    <row r="12" spans="1:6" x14ac:dyDescent="0.25">
      <c r="A12" s="6"/>
      <c r="B12" s="6" t="s">
        <v>10</v>
      </c>
      <c r="C12" s="6" t="s">
        <v>11</v>
      </c>
      <c r="D12" s="24">
        <f>SUM(D11)</f>
        <v>1438</v>
      </c>
      <c r="E12" s="24">
        <f t="shared" ref="E12:F12" si="2">SUM(E11)</f>
        <v>1850</v>
      </c>
      <c r="F12" s="24">
        <f t="shared" si="2"/>
        <v>0</v>
      </c>
    </row>
    <row r="13" spans="1:6" x14ac:dyDescent="0.25">
      <c r="A13" s="28" t="s">
        <v>17</v>
      </c>
      <c r="B13" s="28"/>
      <c r="C13" s="28"/>
      <c r="D13" s="28"/>
      <c r="E13" s="28"/>
      <c r="F13" s="28"/>
    </row>
    <row r="14" spans="1:6" x14ac:dyDescent="0.25">
      <c r="A14" s="4">
        <v>1</v>
      </c>
      <c r="B14" s="4" t="s">
        <v>18</v>
      </c>
      <c r="C14" s="4" t="s">
        <v>19</v>
      </c>
      <c r="D14" s="5">
        <v>941.06</v>
      </c>
      <c r="E14" s="5">
        <v>1284.25</v>
      </c>
      <c r="F14" s="5">
        <v>1206.17</v>
      </c>
    </row>
    <row r="15" spans="1:6" x14ac:dyDescent="0.25">
      <c r="A15" s="4">
        <v>2</v>
      </c>
      <c r="B15" s="4" t="s">
        <v>20</v>
      </c>
      <c r="C15" s="4" t="s">
        <v>21</v>
      </c>
      <c r="D15" s="5">
        <v>1604.75</v>
      </c>
      <c r="E15" s="5">
        <v>8222.19</v>
      </c>
      <c r="F15" s="5">
        <v>4800</v>
      </c>
    </row>
    <row r="16" spans="1:6" x14ac:dyDescent="0.25">
      <c r="A16" s="4">
        <v>3</v>
      </c>
      <c r="B16" s="4" t="s">
        <v>22</v>
      </c>
      <c r="C16" s="4" t="s">
        <v>9</v>
      </c>
      <c r="D16" s="5">
        <v>1023.95</v>
      </c>
      <c r="E16" s="5">
        <v>1149.69</v>
      </c>
      <c r="F16" s="5">
        <v>1380.11</v>
      </c>
    </row>
    <row r="17" spans="1:6" x14ac:dyDescent="0.25">
      <c r="A17" s="4">
        <v>4</v>
      </c>
      <c r="B17" s="4" t="s">
        <v>23</v>
      </c>
      <c r="C17" s="4" t="s">
        <v>9</v>
      </c>
      <c r="D17" s="5">
        <v>543.04</v>
      </c>
      <c r="E17" s="5">
        <v>1017.58</v>
      </c>
      <c r="F17" s="5">
        <v>1089.04</v>
      </c>
    </row>
    <row r="18" spans="1:6" x14ac:dyDescent="0.25">
      <c r="A18" s="4">
        <v>5</v>
      </c>
      <c r="B18" s="4" t="s">
        <v>24</v>
      </c>
      <c r="C18" s="4" t="s">
        <v>9</v>
      </c>
      <c r="D18" s="5">
        <v>7000</v>
      </c>
      <c r="E18" s="5">
        <v>5583.06</v>
      </c>
      <c r="F18" s="5">
        <v>5000</v>
      </c>
    </row>
    <row r="19" spans="1:6" x14ac:dyDescent="0.25">
      <c r="A19" s="4">
        <v>6</v>
      </c>
      <c r="B19" s="4" t="s">
        <v>25</v>
      </c>
      <c r="C19" s="4" t="s">
        <v>9</v>
      </c>
      <c r="D19" s="5">
        <v>750</v>
      </c>
      <c r="E19" s="5">
        <v>0.01</v>
      </c>
      <c r="F19" s="5">
        <v>0.01</v>
      </c>
    </row>
    <row r="20" spans="1:6" x14ac:dyDescent="0.25">
      <c r="A20" s="4">
        <v>7</v>
      </c>
      <c r="B20" s="4" t="s">
        <v>26</v>
      </c>
      <c r="C20" s="4" t="s">
        <v>9</v>
      </c>
      <c r="D20" s="5">
        <v>0</v>
      </c>
      <c r="E20" s="5">
        <v>0</v>
      </c>
      <c r="F20" s="5">
        <v>1000</v>
      </c>
    </row>
    <row r="21" spans="1:6" x14ac:dyDescent="0.25">
      <c r="A21" s="4">
        <v>8</v>
      </c>
      <c r="B21" s="4" t="s">
        <v>27</v>
      </c>
      <c r="C21" s="4" t="s">
        <v>28</v>
      </c>
      <c r="D21" s="5">
        <v>19003.849999999999</v>
      </c>
      <c r="E21" s="5">
        <v>21111.200000000001</v>
      </c>
      <c r="F21" s="5">
        <v>18604.04</v>
      </c>
    </row>
    <row r="22" spans="1:6" x14ac:dyDescent="0.25">
      <c r="A22" s="4">
        <v>9</v>
      </c>
      <c r="B22" s="4" t="s">
        <v>29</v>
      </c>
      <c r="C22" s="4" t="s">
        <v>28</v>
      </c>
      <c r="D22" s="5">
        <v>1122.33</v>
      </c>
      <c r="E22" s="5">
        <v>1950</v>
      </c>
      <c r="F22" s="5">
        <v>1599.34</v>
      </c>
    </row>
    <row r="23" spans="1:6" x14ac:dyDescent="0.25">
      <c r="A23" s="4">
        <v>10</v>
      </c>
      <c r="B23" s="4" t="s">
        <v>30</v>
      </c>
      <c r="C23" s="4" t="s">
        <v>28</v>
      </c>
      <c r="D23" s="5">
        <v>533.48</v>
      </c>
      <c r="E23" s="5">
        <v>393.75</v>
      </c>
      <c r="F23" s="5">
        <v>715.29</v>
      </c>
    </row>
    <row r="24" spans="1:6" x14ac:dyDescent="0.25">
      <c r="A24" s="4">
        <v>11</v>
      </c>
      <c r="B24" s="4" t="s">
        <v>31</v>
      </c>
      <c r="C24" s="4" t="s">
        <v>28</v>
      </c>
      <c r="D24" s="5">
        <v>528.55999999999995</v>
      </c>
      <c r="E24" s="5">
        <v>1358.46</v>
      </c>
      <c r="F24" s="5">
        <v>1317.33</v>
      </c>
    </row>
    <row r="25" spans="1:6" x14ac:dyDescent="0.25">
      <c r="A25" s="4">
        <v>12</v>
      </c>
      <c r="B25" s="4" t="s">
        <v>32</v>
      </c>
      <c r="C25" s="4" t="s">
        <v>28</v>
      </c>
      <c r="D25" s="5">
        <v>9409.93</v>
      </c>
      <c r="E25" s="5">
        <v>10212.48</v>
      </c>
      <c r="F25" s="5">
        <v>10285.030000000001</v>
      </c>
    </row>
    <row r="26" spans="1:6" x14ac:dyDescent="0.25">
      <c r="A26" s="4">
        <v>13</v>
      </c>
      <c r="B26" s="4" t="s">
        <v>33</v>
      </c>
      <c r="C26" s="4" t="s">
        <v>28</v>
      </c>
      <c r="D26" s="5">
        <v>842.66</v>
      </c>
      <c r="E26" s="5">
        <v>1381.05</v>
      </c>
      <c r="F26" s="5">
        <v>1464.16</v>
      </c>
    </row>
    <row r="27" spans="1:6" x14ac:dyDescent="0.25">
      <c r="A27" s="4">
        <v>14</v>
      </c>
      <c r="B27" s="4" t="s">
        <v>34</v>
      </c>
      <c r="C27" s="4" t="s">
        <v>28</v>
      </c>
      <c r="D27" s="5">
        <v>16</v>
      </c>
      <c r="E27" s="5">
        <v>36</v>
      </c>
      <c r="F27" s="5">
        <v>36</v>
      </c>
    </row>
    <row r="28" spans="1:6" x14ac:dyDescent="0.25">
      <c r="A28" s="4">
        <v>15</v>
      </c>
      <c r="B28" s="4" t="s">
        <v>35</v>
      </c>
      <c r="C28" s="4" t="s">
        <v>28</v>
      </c>
      <c r="D28" s="5">
        <v>505.4</v>
      </c>
      <c r="E28" s="5">
        <v>2268.5100000000002</v>
      </c>
      <c r="F28" s="5">
        <v>2992.93</v>
      </c>
    </row>
    <row r="29" spans="1:6" x14ac:dyDescent="0.25">
      <c r="A29" s="4">
        <v>16</v>
      </c>
      <c r="B29" s="4" t="s">
        <v>36</v>
      </c>
      <c r="C29" s="4" t="s">
        <v>28</v>
      </c>
      <c r="D29" s="5">
        <v>4823.13</v>
      </c>
      <c r="E29" s="5">
        <v>3123.12</v>
      </c>
      <c r="F29" s="5">
        <v>3321.29</v>
      </c>
    </row>
    <row r="30" spans="1:6" x14ac:dyDescent="0.25">
      <c r="A30" s="6"/>
      <c r="B30" s="6" t="s">
        <v>10</v>
      </c>
      <c r="C30" s="6" t="s">
        <v>11</v>
      </c>
      <c r="D30" s="24">
        <f>SUM(D14:D29)</f>
        <v>48648.14</v>
      </c>
      <c r="E30" s="24">
        <f t="shared" ref="E30:F30" si="3">SUM(E14:E29)</f>
        <v>59091.350000000006</v>
      </c>
      <c r="F30" s="24">
        <f t="shared" si="3"/>
        <v>54810.740000000005</v>
      </c>
    </row>
    <row r="31" spans="1:6" x14ac:dyDescent="0.25">
      <c r="A31" s="28" t="s">
        <v>37</v>
      </c>
      <c r="B31" s="28"/>
      <c r="C31" s="28"/>
      <c r="D31" s="28"/>
      <c r="E31" s="28"/>
      <c r="F31" s="28"/>
    </row>
    <row r="32" spans="1:6" x14ac:dyDescent="0.25">
      <c r="A32" s="4">
        <v>1</v>
      </c>
      <c r="B32" s="4" t="s">
        <v>38</v>
      </c>
      <c r="C32" s="4" t="s">
        <v>9</v>
      </c>
      <c r="D32" s="5">
        <v>114.64</v>
      </c>
      <c r="E32" s="5">
        <v>135</v>
      </c>
      <c r="F32" s="5">
        <v>150</v>
      </c>
    </row>
    <row r="33" spans="1:6" x14ac:dyDescent="0.25">
      <c r="A33" s="4">
        <v>2</v>
      </c>
      <c r="B33" s="4" t="s">
        <v>39</v>
      </c>
      <c r="C33" s="4" t="s">
        <v>9</v>
      </c>
      <c r="D33" s="5">
        <v>80</v>
      </c>
      <c r="E33" s="5">
        <v>80</v>
      </c>
      <c r="F33" s="5">
        <v>70</v>
      </c>
    </row>
    <row r="34" spans="1:6" x14ac:dyDescent="0.25">
      <c r="A34" s="4">
        <v>3</v>
      </c>
      <c r="B34" s="4" t="s">
        <v>40</v>
      </c>
      <c r="C34" s="4" t="s">
        <v>9</v>
      </c>
      <c r="D34" s="5">
        <v>461</v>
      </c>
      <c r="E34" s="5">
        <v>243.2</v>
      </c>
      <c r="F34" s="5">
        <v>353.55</v>
      </c>
    </row>
    <row r="35" spans="1:6" x14ac:dyDescent="0.25">
      <c r="A35" s="4">
        <v>4</v>
      </c>
      <c r="B35" s="4" t="s">
        <v>41</v>
      </c>
      <c r="C35" s="4" t="s">
        <v>9</v>
      </c>
      <c r="D35" s="5">
        <v>399.73</v>
      </c>
      <c r="E35" s="5">
        <v>280</v>
      </c>
      <c r="F35" s="5">
        <v>240</v>
      </c>
    </row>
    <row r="36" spans="1:6" x14ac:dyDescent="0.25">
      <c r="A36" s="4">
        <v>5</v>
      </c>
      <c r="B36" s="4" t="s">
        <v>42</v>
      </c>
      <c r="C36" s="4" t="s">
        <v>9</v>
      </c>
      <c r="D36" s="5">
        <v>0</v>
      </c>
      <c r="E36" s="5">
        <v>10</v>
      </c>
      <c r="F36" s="5">
        <v>40</v>
      </c>
    </row>
    <row r="37" spans="1:6" x14ac:dyDescent="0.25">
      <c r="A37" s="6"/>
      <c r="B37" s="6" t="s">
        <v>10</v>
      </c>
      <c r="C37" s="6" t="s">
        <v>11</v>
      </c>
      <c r="D37" s="24">
        <f>SUM(D32:D36)</f>
        <v>1055.3699999999999</v>
      </c>
      <c r="E37" s="24">
        <f t="shared" ref="E37:F37" si="4">SUM(E32:E36)</f>
        <v>748.2</v>
      </c>
      <c r="F37" s="24">
        <f t="shared" si="4"/>
        <v>853.55</v>
      </c>
    </row>
    <row r="38" spans="1:6" x14ac:dyDescent="0.25">
      <c r="A38" s="28" t="s">
        <v>43</v>
      </c>
      <c r="B38" s="28"/>
      <c r="C38" s="28"/>
      <c r="D38" s="28"/>
      <c r="E38" s="28"/>
      <c r="F38" s="28"/>
    </row>
    <row r="39" spans="1:6" x14ac:dyDescent="0.25">
      <c r="A39" s="4">
        <v>1</v>
      </c>
      <c r="B39" s="4" t="s">
        <v>44</v>
      </c>
      <c r="C39" s="4" t="s">
        <v>19</v>
      </c>
      <c r="D39" s="5">
        <v>963</v>
      </c>
      <c r="E39" s="5">
        <v>1250</v>
      </c>
      <c r="F39" s="5">
        <v>1350</v>
      </c>
    </row>
    <row r="40" spans="1:6" x14ac:dyDescent="0.25">
      <c r="A40" s="4">
        <v>2</v>
      </c>
      <c r="B40" s="4" t="s">
        <v>45</v>
      </c>
      <c r="C40" s="4" t="s">
        <v>9</v>
      </c>
      <c r="D40" s="5">
        <v>0</v>
      </c>
      <c r="E40" s="5">
        <v>100</v>
      </c>
      <c r="F40" s="5">
        <v>100</v>
      </c>
    </row>
    <row r="41" spans="1:6" x14ac:dyDescent="0.25">
      <c r="A41" s="6"/>
      <c r="B41" s="6" t="s">
        <v>10</v>
      </c>
      <c r="C41" s="6" t="s">
        <v>11</v>
      </c>
      <c r="D41" s="24">
        <f>SUM(D39:D40)</f>
        <v>963</v>
      </c>
      <c r="E41" s="24">
        <f>SUM(E39:E40)</f>
        <v>1350</v>
      </c>
      <c r="F41" s="24">
        <f>SUM(F39:F40)</f>
        <v>1450</v>
      </c>
    </row>
    <row r="42" spans="1:6" x14ac:dyDescent="0.25">
      <c r="A42" s="28" t="s">
        <v>46</v>
      </c>
      <c r="B42" s="28"/>
      <c r="C42" s="28"/>
      <c r="D42" s="28"/>
      <c r="E42" s="28"/>
      <c r="F42" s="28"/>
    </row>
    <row r="43" spans="1:6" x14ac:dyDescent="0.25">
      <c r="A43" s="33">
        <v>1</v>
      </c>
      <c r="B43" s="4" t="s">
        <v>47</v>
      </c>
      <c r="C43" s="33" t="s">
        <v>19</v>
      </c>
      <c r="D43" s="34">
        <v>895.75</v>
      </c>
      <c r="E43" s="34">
        <v>1201.3599999999999</v>
      </c>
      <c r="F43" s="34">
        <v>1372.67</v>
      </c>
    </row>
    <row r="44" spans="1:6" x14ac:dyDescent="0.25">
      <c r="A44" s="33"/>
      <c r="B44" s="4" t="s">
        <v>48</v>
      </c>
      <c r="C44" s="33"/>
      <c r="D44" s="34"/>
      <c r="E44" s="34"/>
      <c r="F44" s="34"/>
    </row>
    <row r="45" spans="1:6" x14ac:dyDescent="0.25">
      <c r="A45" s="4">
        <v>2</v>
      </c>
      <c r="B45" s="4" t="s">
        <v>49</v>
      </c>
      <c r="C45" s="4" t="s">
        <v>21</v>
      </c>
      <c r="D45" s="5">
        <v>9.98</v>
      </c>
      <c r="E45" s="5">
        <v>142.6</v>
      </c>
      <c r="F45" s="5">
        <v>0.02</v>
      </c>
    </row>
    <row r="46" spans="1:6" x14ac:dyDescent="0.25">
      <c r="A46" s="4">
        <v>3</v>
      </c>
      <c r="B46" s="4" t="s">
        <v>50</v>
      </c>
      <c r="C46" s="4" t="s">
        <v>19</v>
      </c>
      <c r="D46" s="5">
        <v>105</v>
      </c>
      <c r="E46" s="5">
        <v>160.36000000000001</v>
      </c>
      <c r="F46" s="5">
        <v>108.02</v>
      </c>
    </row>
    <row r="47" spans="1:6" x14ac:dyDescent="0.25">
      <c r="A47" s="4">
        <v>4</v>
      </c>
      <c r="B47" s="4" t="s">
        <v>51</v>
      </c>
      <c r="C47" s="4" t="s">
        <v>19</v>
      </c>
      <c r="D47" s="5">
        <v>896.06</v>
      </c>
      <c r="E47" s="5">
        <v>1169.03</v>
      </c>
      <c r="F47" s="5">
        <v>1359.51</v>
      </c>
    </row>
    <row r="48" spans="1:6" x14ac:dyDescent="0.25">
      <c r="A48" s="6"/>
      <c r="B48" s="6" t="s">
        <v>10</v>
      </c>
      <c r="C48" s="6" t="s">
        <v>11</v>
      </c>
      <c r="D48" s="24">
        <f>SUM(D43:D47)</f>
        <v>1906.79</v>
      </c>
      <c r="E48" s="24">
        <f t="shared" ref="E48:F48" si="5">SUM(E43:E47)</f>
        <v>2673.3499999999995</v>
      </c>
      <c r="F48" s="24">
        <f t="shared" si="5"/>
        <v>2840.2200000000003</v>
      </c>
    </row>
    <row r="49" spans="1:6" x14ac:dyDescent="0.25">
      <c r="A49" s="28" t="s">
        <v>52</v>
      </c>
      <c r="B49" s="28"/>
      <c r="C49" s="28"/>
      <c r="D49" s="28"/>
      <c r="E49" s="28"/>
      <c r="F49" s="28"/>
    </row>
    <row r="50" spans="1:6" x14ac:dyDescent="0.25">
      <c r="A50" s="4">
        <v>1</v>
      </c>
      <c r="B50" s="4" t="s">
        <v>53</v>
      </c>
      <c r="C50" s="4" t="s">
        <v>9</v>
      </c>
      <c r="D50" s="5">
        <v>0</v>
      </c>
      <c r="E50" s="5">
        <v>0</v>
      </c>
      <c r="F50" s="5">
        <v>17580</v>
      </c>
    </row>
    <row r="51" spans="1:6" x14ac:dyDescent="0.25">
      <c r="A51" s="4">
        <v>2</v>
      </c>
      <c r="B51" s="4" t="s">
        <v>54</v>
      </c>
      <c r="C51" s="4" t="s">
        <v>9</v>
      </c>
      <c r="D51" s="5">
        <v>0</v>
      </c>
      <c r="E51" s="5">
        <v>0</v>
      </c>
      <c r="F51" s="5">
        <v>77272</v>
      </c>
    </row>
    <row r="52" spans="1:6" x14ac:dyDescent="0.25">
      <c r="A52" s="7">
        <v>1</v>
      </c>
      <c r="B52" s="7" t="s">
        <v>55</v>
      </c>
      <c r="C52" s="7" t="s">
        <v>28</v>
      </c>
      <c r="D52" s="8">
        <v>0</v>
      </c>
      <c r="E52" s="8">
        <v>0</v>
      </c>
      <c r="F52" s="8">
        <v>90469.26</v>
      </c>
    </row>
    <row r="53" spans="1:6" x14ac:dyDescent="0.25">
      <c r="A53" s="7">
        <v>3</v>
      </c>
      <c r="B53" s="7" t="s">
        <v>56</v>
      </c>
      <c r="C53" s="7" t="s">
        <v>28</v>
      </c>
      <c r="D53" s="8">
        <v>0</v>
      </c>
      <c r="E53" s="8">
        <v>0</v>
      </c>
      <c r="F53" s="8">
        <v>0.06</v>
      </c>
    </row>
    <row r="54" spans="1:6" x14ac:dyDescent="0.25">
      <c r="A54" s="7"/>
      <c r="B54" s="7" t="s">
        <v>57</v>
      </c>
      <c r="C54" s="7" t="s">
        <v>9</v>
      </c>
      <c r="D54" s="8">
        <v>0</v>
      </c>
      <c r="E54" s="8">
        <v>0</v>
      </c>
      <c r="F54" s="8">
        <v>17580</v>
      </c>
    </row>
    <row r="55" spans="1:6" x14ac:dyDescent="0.25">
      <c r="A55" s="7">
        <v>4</v>
      </c>
      <c r="B55" s="7" t="s">
        <v>58</v>
      </c>
      <c r="C55" s="7" t="s">
        <v>19</v>
      </c>
      <c r="D55" s="8">
        <v>0</v>
      </c>
      <c r="E55" s="8">
        <v>0</v>
      </c>
      <c r="F55" s="8">
        <v>200</v>
      </c>
    </row>
    <row r="56" spans="1:6" x14ac:dyDescent="0.25">
      <c r="A56" s="6"/>
      <c r="B56" s="6" t="s">
        <v>10</v>
      </c>
      <c r="C56" s="6" t="s">
        <v>11</v>
      </c>
      <c r="D56" s="24">
        <f>SUM(D50:D55)</f>
        <v>0</v>
      </c>
      <c r="E56" s="24">
        <f t="shared" ref="E56:F56" si="6">SUM(E50:E55)</f>
        <v>0</v>
      </c>
      <c r="F56" s="24">
        <f t="shared" si="6"/>
        <v>203101.32</v>
      </c>
    </row>
    <row r="57" spans="1:6" x14ac:dyDescent="0.25">
      <c r="A57" s="28" t="s">
        <v>59</v>
      </c>
      <c r="B57" s="28"/>
      <c r="C57" s="28"/>
      <c r="D57" s="28"/>
      <c r="E57" s="28"/>
      <c r="F57" s="28"/>
    </row>
    <row r="58" spans="1:6" x14ac:dyDescent="0.25">
      <c r="A58" s="7">
        <v>1</v>
      </c>
      <c r="B58" s="7" t="s">
        <v>55</v>
      </c>
      <c r="C58" s="7" t="s">
        <v>28</v>
      </c>
      <c r="D58" s="8">
        <v>80211.820000000007</v>
      </c>
      <c r="E58" s="8">
        <v>126566.58</v>
      </c>
      <c r="F58" s="8">
        <v>0.1</v>
      </c>
    </row>
    <row r="59" spans="1:6" x14ac:dyDescent="0.25">
      <c r="A59" s="7">
        <v>2</v>
      </c>
      <c r="B59" s="7" t="s">
        <v>56</v>
      </c>
      <c r="C59" s="7" t="s">
        <v>28</v>
      </c>
      <c r="D59" s="8">
        <v>0</v>
      </c>
      <c r="E59" s="8">
        <v>0.06</v>
      </c>
      <c r="F59" s="8">
        <v>0.06</v>
      </c>
    </row>
    <row r="60" spans="1:6" x14ac:dyDescent="0.25">
      <c r="A60" s="6"/>
      <c r="B60" s="6" t="s">
        <v>10</v>
      </c>
      <c r="C60" s="6" t="s">
        <v>11</v>
      </c>
      <c r="D60" s="24">
        <f>SUM(D58:D59)</f>
        <v>80211.820000000007</v>
      </c>
      <c r="E60" s="24">
        <f t="shared" ref="E60:F60" si="7">SUM(E58:E59)</f>
        <v>126566.64</v>
      </c>
      <c r="F60" s="24">
        <f t="shared" si="7"/>
        <v>0.16</v>
      </c>
    </row>
    <row r="61" spans="1:6" x14ac:dyDescent="0.25">
      <c r="A61" s="28" t="s">
        <v>60</v>
      </c>
      <c r="B61" s="28"/>
      <c r="C61" s="28"/>
      <c r="D61" s="28"/>
      <c r="E61" s="28"/>
      <c r="F61" s="28"/>
    </row>
    <row r="62" spans="1:6" x14ac:dyDescent="0.25">
      <c r="A62" s="4">
        <v>1</v>
      </c>
      <c r="B62" s="4" t="s">
        <v>45</v>
      </c>
      <c r="C62" s="4" t="s">
        <v>9</v>
      </c>
      <c r="D62" s="5">
        <v>10.01</v>
      </c>
      <c r="E62" s="5">
        <v>300</v>
      </c>
      <c r="F62" s="5">
        <v>300</v>
      </c>
    </row>
    <row r="63" spans="1:6" x14ac:dyDescent="0.25">
      <c r="A63" s="6"/>
      <c r="B63" s="6" t="s">
        <v>10</v>
      </c>
      <c r="C63" s="6" t="s">
        <v>11</v>
      </c>
      <c r="D63" s="24">
        <f>SUM(D62)</f>
        <v>10.01</v>
      </c>
      <c r="E63" s="24">
        <f t="shared" ref="E63:F63" si="8">SUM(E62)</f>
        <v>300</v>
      </c>
      <c r="F63" s="24">
        <f t="shared" si="8"/>
        <v>300</v>
      </c>
    </row>
    <row r="64" spans="1:6" x14ac:dyDescent="0.25">
      <c r="A64" s="28" t="s">
        <v>61</v>
      </c>
      <c r="B64" s="28"/>
      <c r="C64" s="28"/>
      <c r="D64" s="28"/>
      <c r="E64" s="28"/>
      <c r="F64" s="28"/>
    </row>
    <row r="65" spans="1:6" x14ac:dyDescent="0.25">
      <c r="A65" s="7">
        <v>1</v>
      </c>
      <c r="B65" s="7" t="s">
        <v>62</v>
      </c>
      <c r="C65" s="7" t="s">
        <v>9</v>
      </c>
      <c r="D65" s="8">
        <v>331.72</v>
      </c>
      <c r="E65" s="8">
        <v>400</v>
      </c>
      <c r="F65" s="8">
        <v>500</v>
      </c>
    </row>
    <row r="66" spans="1:6" x14ac:dyDescent="0.25">
      <c r="A66" s="4">
        <v>2</v>
      </c>
      <c r="B66" s="4" t="s">
        <v>63</v>
      </c>
      <c r="C66" s="4" t="s">
        <v>28</v>
      </c>
      <c r="D66" s="5">
        <v>0</v>
      </c>
      <c r="E66" s="5">
        <v>10.06</v>
      </c>
      <c r="F66" s="5">
        <v>181.59</v>
      </c>
    </row>
    <row r="67" spans="1:6" x14ac:dyDescent="0.25">
      <c r="A67" s="6"/>
      <c r="B67" s="6" t="s">
        <v>10</v>
      </c>
      <c r="C67" s="6" t="s">
        <v>11</v>
      </c>
      <c r="D67" s="24">
        <f>SUM(D65:D66)</f>
        <v>331.72</v>
      </c>
      <c r="E67" s="24">
        <f t="shared" ref="E67:F67" si="9">SUM(E65:E66)</f>
        <v>410.06</v>
      </c>
      <c r="F67" s="24">
        <f t="shared" si="9"/>
        <v>681.59</v>
      </c>
    </row>
    <row r="68" spans="1:6" x14ac:dyDescent="0.25">
      <c r="A68" s="28" t="s">
        <v>64</v>
      </c>
      <c r="B68" s="28"/>
      <c r="C68" s="28"/>
      <c r="D68" s="28"/>
      <c r="E68" s="28"/>
      <c r="F68" s="28"/>
    </row>
    <row r="69" spans="1:6" x14ac:dyDescent="0.25">
      <c r="A69" s="7">
        <v>1</v>
      </c>
      <c r="B69" s="7" t="s">
        <v>65</v>
      </c>
      <c r="C69" s="7" t="s">
        <v>19</v>
      </c>
      <c r="D69" s="8">
        <v>9.7200000000000006</v>
      </c>
      <c r="E69" s="8">
        <v>12.71</v>
      </c>
      <c r="F69" s="8">
        <v>16.5</v>
      </c>
    </row>
    <row r="70" spans="1:6" x14ac:dyDescent="0.25">
      <c r="A70" s="6"/>
      <c r="B70" s="6" t="s">
        <v>10</v>
      </c>
      <c r="C70" s="6" t="s">
        <v>11</v>
      </c>
      <c r="D70" s="24">
        <f>SUM(D69)</f>
        <v>9.7200000000000006</v>
      </c>
      <c r="E70" s="24">
        <f t="shared" ref="E70:F70" si="10">SUM(E69)</f>
        <v>12.71</v>
      </c>
      <c r="F70" s="24">
        <f t="shared" si="10"/>
        <v>16.5</v>
      </c>
    </row>
    <row r="71" spans="1:6" x14ac:dyDescent="0.25">
      <c r="A71" s="28" t="s">
        <v>66</v>
      </c>
      <c r="B71" s="28"/>
      <c r="C71" s="28"/>
      <c r="D71" s="28"/>
      <c r="E71" s="28"/>
      <c r="F71" s="28"/>
    </row>
    <row r="72" spans="1:6" x14ac:dyDescent="0.25">
      <c r="A72" s="7">
        <v>1</v>
      </c>
      <c r="B72" s="7" t="s">
        <v>67</v>
      </c>
      <c r="C72" s="7" t="s">
        <v>9</v>
      </c>
      <c r="D72" s="8">
        <v>705.03</v>
      </c>
      <c r="E72" s="8">
        <v>2200</v>
      </c>
      <c r="F72" s="8">
        <v>1200</v>
      </c>
    </row>
    <row r="73" spans="1:6" x14ac:dyDescent="0.25">
      <c r="A73" s="4">
        <v>2</v>
      </c>
      <c r="B73" s="4" t="s">
        <v>68</v>
      </c>
      <c r="C73" s="4" t="s">
        <v>28</v>
      </c>
      <c r="D73" s="5">
        <v>24645.200000000001</v>
      </c>
      <c r="E73" s="5">
        <v>32079.88</v>
      </c>
      <c r="F73" s="5">
        <v>31895.06</v>
      </c>
    </row>
    <row r="74" spans="1:6" x14ac:dyDescent="0.25">
      <c r="A74" s="7">
        <v>3</v>
      </c>
      <c r="B74" s="7" t="s">
        <v>69</v>
      </c>
      <c r="C74" s="7" t="s">
        <v>9</v>
      </c>
      <c r="D74" s="8">
        <v>0</v>
      </c>
      <c r="E74" s="8">
        <v>100</v>
      </c>
      <c r="F74" s="8">
        <v>0.01</v>
      </c>
    </row>
    <row r="75" spans="1:6" x14ac:dyDescent="0.25">
      <c r="A75" s="6"/>
      <c r="B75" s="6" t="s">
        <v>10</v>
      </c>
      <c r="C75" s="6" t="s">
        <v>11</v>
      </c>
      <c r="D75" s="24">
        <f>SUM(D72:D74)</f>
        <v>25350.23</v>
      </c>
      <c r="E75" s="24">
        <f t="shared" ref="E75:F75" si="11">SUM(E72:E74)</f>
        <v>34379.880000000005</v>
      </c>
      <c r="F75" s="24">
        <f t="shared" si="11"/>
        <v>33095.07</v>
      </c>
    </row>
    <row r="76" spans="1:6" x14ac:dyDescent="0.25">
      <c r="A76" s="28" t="s">
        <v>70</v>
      </c>
      <c r="B76" s="28"/>
      <c r="C76" s="28"/>
      <c r="D76" s="28"/>
      <c r="E76" s="28"/>
      <c r="F76" s="28"/>
    </row>
    <row r="77" spans="1:6" x14ac:dyDescent="0.25">
      <c r="A77" s="7">
        <v>1</v>
      </c>
      <c r="B77" s="7" t="s">
        <v>71</v>
      </c>
      <c r="C77" s="7" t="s">
        <v>19</v>
      </c>
      <c r="D77" s="8">
        <v>0</v>
      </c>
      <c r="E77" s="8">
        <v>0</v>
      </c>
      <c r="F77" s="8">
        <v>0.01</v>
      </c>
    </row>
    <row r="78" spans="1:6" x14ac:dyDescent="0.25">
      <c r="A78" s="7">
        <v>2</v>
      </c>
      <c r="B78" s="7" t="s">
        <v>72</v>
      </c>
      <c r="C78" s="7" t="s">
        <v>9</v>
      </c>
      <c r="D78" s="8">
        <v>9950</v>
      </c>
      <c r="E78" s="8">
        <v>12000</v>
      </c>
      <c r="F78" s="8">
        <v>0</v>
      </c>
    </row>
    <row r="79" spans="1:6" x14ac:dyDescent="0.25">
      <c r="A79" s="7">
        <v>3</v>
      </c>
      <c r="B79" s="7" t="s">
        <v>73</v>
      </c>
      <c r="C79" s="7" t="s">
        <v>9</v>
      </c>
      <c r="D79" s="8">
        <v>466.36</v>
      </c>
      <c r="E79" s="8">
        <v>587.41999999999996</v>
      </c>
      <c r="F79" s="8">
        <v>0</v>
      </c>
    </row>
    <row r="80" spans="1:6" x14ac:dyDescent="0.25">
      <c r="A80" s="7">
        <v>4</v>
      </c>
      <c r="B80" s="7" t="s">
        <v>74</v>
      </c>
      <c r="C80" s="7" t="s">
        <v>9</v>
      </c>
      <c r="D80" s="8">
        <v>0</v>
      </c>
      <c r="E80" s="8">
        <v>0</v>
      </c>
      <c r="F80" s="8">
        <v>465.86</v>
      </c>
    </row>
    <row r="81" spans="1:6" x14ac:dyDescent="0.25">
      <c r="A81" s="4">
        <v>5</v>
      </c>
      <c r="B81" s="4" t="s">
        <v>75</v>
      </c>
      <c r="C81" s="4" t="s">
        <v>28</v>
      </c>
      <c r="D81" s="5">
        <v>0</v>
      </c>
      <c r="E81" s="5">
        <v>40</v>
      </c>
      <c r="F81" s="5">
        <v>0</v>
      </c>
    </row>
    <row r="82" spans="1:6" x14ac:dyDescent="0.25">
      <c r="A82" s="7">
        <v>6</v>
      </c>
      <c r="B82" s="7" t="s">
        <v>76</v>
      </c>
      <c r="C82" s="7" t="s">
        <v>9</v>
      </c>
      <c r="D82" s="8">
        <v>1359.29</v>
      </c>
      <c r="E82" s="8">
        <v>2198.6999999999998</v>
      </c>
      <c r="F82" s="8">
        <v>2135.09</v>
      </c>
    </row>
    <row r="83" spans="1:6" x14ac:dyDescent="0.25">
      <c r="A83" s="6"/>
      <c r="B83" s="6" t="s">
        <v>10</v>
      </c>
      <c r="C83" s="6" t="s">
        <v>11</v>
      </c>
      <c r="D83" s="24">
        <f>SUM(D77:D82)</f>
        <v>11775.650000000001</v>
      </c>
      <c r="E83" s="24">
        <f t="shared" ref="E83:F83" si="12">SUM(E77:E82)</f>
        <v>14826.119999999999</v>
      </c>
      <c r="F83" s="24">
        <f t="shared" si="12"/>
        <v>2600.96</v>
      </c>
    </row>
    <row r="84" spans="1:6" x14ac:dyDescent="0.25">
      <c r="A84" s="28" t="s">
        <v>77</v>
      </c>
      <c r="B84" s="28"/>
      <c r="C84" s="28"/>
      <c r="D84" s="28"/>
      <c r="E84" s="28"/>
      <c r="F84" s="28"/>
    </row>
    <row r="85" spans="1:6" x14ac:dyDescent="0.25">
      <c r="A85" s="4">
        <v>1</v>
      </c>
      <c r="B85" s="4" t="s">
        <v>78</v>
      </c>
      <c r="C85" s="4" t="s">
        <v>19</v>
      </c>
      <c r="D85" s="5">
        <v>12.17</v>
      </c>
      <c r="E85" s="5">
        <v>32.340000000000003</v>
      </c>
      <c r="F85" s="5">
        <v>32.93</v>
      </c>
    </row>
    <row r="86" spans="1:6" x14ac:dyDescent="0.25">
      <c r="A86" s="7">
        <v>2</v>
      </c>
      <c r="B86" s="7" t="s">
        <v>57</v>
      </c>
      <c r="C86" s="7" t="s">
        <v>9</v>
      </c>
      <c r="D86" s="8">
        <v>1840</v>
      </c>
      <c r="E86" s="8">
        <v>5000</v>
      </c>
      <c r="F86" s="8">
        <v>0</v>
      </c>
    </row>
    <row r="87" spans="1:6" x14ac:dyDescent="0.25">
      <c r="A87" s="4">
        <v>3</v>
      </c>
      <c r="B87" s="4" t="s">
        <v>79</v>
      </c>
      <c r="C87" s="4" t="s">
        <v>19</v>
      </c>
      <c r="D87" s="5">
        <v>153.05000000000001</v>
      </c>
      <c r="E87" s="5">
        <v>222.73</v>
      </c>
      <c r="F87" s="5">
        <v>231.64</v>
      </c>
    </row>
    <row r="88" spans="1:6" x14ac:dyDescent="0.25">
      <c r="A88" s="4">
        <v>4</v>
      </c>
      <c r="B88" s="4" t="s">
        <v>80</v>
      </c>
      <c r="C88" s="4" t="s">
        <v>28</v>
      </c>
      <c r="D88" s="5">
        <v>54463.13</v>
      </c>
      <c r="E88" s="5">
        <v>0</v>
      </c>
      <c r="F88" s="5">
        <v>0</v>
      </c>
    </row>
    <row r="89" spans="1:6" x14ac:dyDescent="0.25">
      <c r="A89" s="4">
        <v>5</v>
      </c>
      <c r="B89" s="4" t="s">
        <v>81</v>
      </c>
      <c r="C89" s="4" t="s">
        <v>19</v>
      </c>
      <c r="D89" s="5">
        <v>0</v>
      </c>
      <c r="E89" s="5">
        <v>0.01</v>
      </c>
      <c r="F89" s="5">
        <v>0.01</v>
      </c>
    </row>
    <row r="90" spans="1:6" x14ac:dyDescent="0.25">
      <c r="A90" s="4">
        <v>6</v>
      </c>
      <c r="B90" s="4" t="s">
        <v>82</v>
      </c>
      <c r="C90" s="4" t="s">
        <v>19</v>
      </c>
      <c r="D90" s="5">
        <v>2</v>
      </c>
      <c r="E90" s="5">
        <v>2</v>
      </c>
      <c r="F90" s="5">
        <v>10</v>
      </c>
    </row>
    <row r="91" spans="1:6" x14ac:dyDescent="0.25">
      <c r="A91" s="4">
        <v>7</v>
      </c>
      <c r="B91" s="4" t="s">
        <v>83</v>
      </c>
      <c r="C91" s="4" t="s">
        <v>19</v>
      </c>
      <c r="D91" s="5">
        <v>504.67</v>
      </c>
      <c r="E91" s="5">
        <v>669.28</v>
      </c>
      <c r="F91" s="5">
        <v>702.5</v>
      </c>
    </row>
    <row r="92" spans="1:6" x14ac:dyDescent="0.25">
      <c r="A92" s="4">
        <v>8</v>
      </c>
      <c r="B92" s="4" t="s">
        <v>84</v>
      </c>
      <c r="C92" s="4" t="s">
        <v>9</v>
      </c>
      <c r="D92" s="5">
        <v>289.75</v>
      </c>
      <c r="E92" s="5">
        <v>0.01</v>
      </c>
      <c r="F92" s="5">
        <v>0.01</v>
      </c>
    </row>
    <row r="93" spans="1:6" x14ac:dyDescent="0.25">
      <c r="A93" s="4">
        <v>9</v>
      </c>
      <c r="B93" s="4" t="s">
        <v>85</v>
      </c>
      <c r="C93" s="4" t="s">
        <v>9</v>
      </c>
      <c r="D93" s="5">
        <v>103</v>
      </c>
      <c r="E93" s="5">
        <v>296</v>
      </c>
      <c r="F93" s="5">
        <v>109</v>
      </c>
    </row>
    <row r="94" spans="1:6" x14ac:dyDescent="0.25">
      <c r="A94" s="4">
        <v>10</v>
      </c>
      <c r="B94" s="4" t="s">
        <v>86</v>
      </c>
      <c r="C94" s="4" t="s">
        <v>9</v>
      </c>
      <c r="D94" s="5">
        <v>349.99</v>
      </c>
      <c r="E94" s="5">
        <v>432.96</v>
      </c>
      <c r="F94" s="5">
        <v>350</v>
      </c>
    </row>
    <row r="95" spans="1:6" x14ac:dyDescent="0.25">
      <c r="A95" s="4">
        <v>11</v>
      </c>
      <c r="B95" s="4" t="s">
        <v>87</v>
      </c>
      <c r="C95" s="4" t="s">
        <v>9</v>
      </c>
      <c r="D95" s="5">
        <v>22722.95</v>
      </c>
      <c r="E95" s="5">
        <v>27891.25</v>
      </c>
      <c r="F95" s="5">
        <v>24740.18</v>
      </c>
    </row>
    <row r="96" spans="1:6" x14ac:dyDescent="0.25">
      <c r="A96" s="4">
        <v>12</v>
      </c>
      <c r="B96" s="4" t="s">
        <v>88</v>
      </c>
      <c r="C96" s="4" t="s">
        <v>9</v>
      </c>
      <c r="D96" s="5">
        <v>0</v>
      </c>
      <c r="E96" s="5">
        <v>50.01</v>
      </c>
      <c r="F96" s="5">
        <v>75.010000000000005</v>
      </c>
    </row>
    <row r="97" spans="1:6" x14ac:dyDescent="0.25">
      <c r="A97" s="4">
        <v>13</v>
      </c>
      <c r="B97" s="4" t="s">
        <v>89</v>
      </c>
      <c r="C97" s="4" t="s">
        <v>28</v>
      </c>
      <c r="D97" s="5">
        <v>807.81</v>
      </c>
      <c r="E97" s="5">
        <v>0</v>
      </c>
      <c r="F97" s="5">
        <v>0</v>
      </c>
    </row>
    <row r="98" spans="1:6" x14ac:dyDescent="0.25">
      <c r="A98" s="4">
        <v>14</v>
      </c>
      <c r="B98" s="4" t="s">
        <v>90</v>
      </c>
      <c r="C98" s="4" t="s">
        <v>9</v>
      </c>
      <c r="D98" s="5">
        <v>100</v>
      </c>
      <c r="E98" s="5">
        <v>100</v>
      </c>
      <c r="F98" s="5">
        <v>100</v>
      </c>
    </row>
    <row r="99" spans="1:6" x14ac:dyDescent="0.25">
      <c r="A99" s="4">
        <v>15</v>
      </c>
      <c r="B99" s="4" t="s">
        <v>91</v>
      </c>
      <c r="C99" s="4" t="s">
        <v>9</v>
      </c>
      <c r="D99" s="5">
        <v>1000</v>
      </c>
      <c r="E99" s="5">
        <v>700</v>
      </c>
      <c r="F99" s="5">
        <v>200</v>
      </c>
    </row>
    <row r="100" spans="1:6" x14ac:dyDescent="0.25">
      <c r="A100" s="4">
        <v>16</v>
      </c>
      <c r="B100" s="4" t="s">
        <v>92</v>
      </c>
      <c r="C100" s="4" t="s">
        <v>9</v>
      </c>
      <c r="D100" s="5">
        <v>500</v>
      </c>
      <c r="E100" s="5">
        <v>383.48</v>
      </c>
      <c r="F100" s="5">
        <v>600.01</v>
      </c>
    </row>
    <row r="101" spans="1:6" x14ac:dyDescent="0.25">
      <c r="A101" s="4">
        <v>18</v>
      </c>
      <c r="B101" s="4" t="s">
        <v>93</v>
      </c>
      <c r="C101" s="4" t="s">
        <v>9</v>
      </c>
      <c r="D101" s="5">
        <v>37979.760000000002</v>
      </c>
      <c r="E101" s="5">
        <v>39278.33</v>
      </c>
      <c r="F101" s="5">
        <v>31469.79</v>
      </c>
    </row>
    <row r="102" spans="1:6" x14ac:dyDescent="0.25">
      <c r="A102" s="4">
        <v>19</v>
      </c>
      <c r="B102" s="4" t="s">
        <v>94</v>
      </c>
      <c r="C102" s="4" t="s">
        <v>28</v>
      </c>
      <c r="D102" s="5">
        <v>0</v>
      </c>
      <c r="E102" s="5">
        <v>0.02</v>
      </c>
      <c r="F102" s="5">
        <v>0.02</v>
      </c>
    </row>
    <row r="103" spans="1:6" x14ac:dyDescent="0.25">
      <c r="A103" s="4">
        <v>20</v>
      </c>
      <c r="B103" s="4" t="s">
        <v>95</v>
      </c>
      <c r="C103" s="4" t="s">
        <v>9</v>
      </c>
      <c r="D103" s="5">
        <v>851.37</v>
      </c>
      <c r="E103" s="5">
        <v>5145.16</v>
      </c>
      <c r="F103" s="5">
        <v>8681</v>
      </c>
    </row>
    <row r="104" spans="1:6" x14ac:dyDescent="0.25">
      <c r="A104" s="4">
        <v>21</v>
      </c>
      <c r="B104" s="4" t="s">
        <v>54</v>
      </c>
      <c r="C104" s="4" t="s">
        <v>9</v>
      </c>
      <c r="D104" s="5">
        <v>31584</v>
      </c>
      <c r="E104" s="5">
        <v>31584.01</v>
      </c>
      <c r="F104" s="5">
        <v>0</v>
      </c>
    </row>
    <row r="105" spans="1:6" x14ac:dyDescent="0.25">
      <c r="A105" s="4">
        <v>22</v>
      </c>
      <c r="B105" s="4" t="s">
        <v>96</v>
      </c>
      <c r="C105" s="4" t="s">
        <v>28</v>
      </c>
      <c r="D105" s="5">
        <v>0</v>
      </c>
      <c r="E105" s="5">
        <v>0</v>
      </c>
      <c r="F105" s="5">
        <v>92849.43</v>
      </c>
    </row>
    <row r="106" spans="1:6" x14ac:dyDescent="0.25">
      <c r="A106" s="4">
        <v>23</v>
      </c>
      <c r="B106" s="4" t="s">
        <v>97</v>
      </c>
      <c r="C106" s="4" t="s">
        <v>28</v>
      </c>
      <c r="D106" s="5">
        <v>0</v>
      </c>
      <c r="E106" s="5">
        <v>56002.5</v>
      </c>
      <c r="F106" s="5">
        <v>0</v>
      </c>
    </row>
    <row r="107" spans="1:6" x14ac:dyDescent="0.25">
      <c r="A107" s="4">
        <v>24</v>
      </c>
      <c r="B107" s="4" t="s">
        <v>98</v>
      </c>
      <c r="C107" s="4" t="s">
        <v>28</v>
      </c>
      <c r="D107" s="5">
        <v>0</v>
      </c>
      <c r="E107" s="5">
        <v>1361.59</v>
      </c>
      <c r="F107" s="5">
        <v>1101.42</v>
      </c>
    </row>
    <row r="108" spans="1:6" x14ac:dyDescent="0.25">
      <c r="A108" s="4">
        <v>27</v>
      </c>
      <c r="B108" s="4" t="s">
        <v>99</v>
      </c>
      <c r="C108" s="4" t="s">
        <v>28</v>
      </c>
      <c r="D108" s="5">
        <v>0</v>
      </c>
      <c r="E108" s="5">
        <v>937.01</v>
      </c>
      <c r="F108" s="5">
        <v>796.24</v>
      </c>
    </row>
    <row r="109" spans="1:6" x14ac:dyDescent="0.25">
      <c r="A109" s="4">
        <v>28</v>
      </c>
      <c r="B109" s="4" t="s">
        <v>100</v>
      </c>
      <c r="C109" s="4" t="s">
        <v>28</v>
      </c>
      <c r="D109" s="5">
        <v>246.84</v>
      </c>
      <c r="E109" s="5">
        <v>745.36</v>
      </c>
      <c r="F109" s="5">
        <v>200</v>
      </c>
    </row>
    <row r="110" spans="1:6" x14ac:dyDescent="0.25">
      <c r="A110" s="4">
        <v>29</v>
      </c>
      <c r="B110" s="4" t="s">
        <v>101</v>
      </c>
      <c r="C110" s="4" t="s">
        <v>28</v>
      </c>
      <c r="D110" s="5">
        <v>0</v>
      </c>
      <c r="E110" s="5">
        <v>1199.98</v>
      </c>
      <c r="F110" s="5">
        <v>0</v>
      </c>
    </row>
    <row r="111" spans="1:6" x14ac:dyDescent="0.25">
      <c r="A111" s="4">
        <v>30</v>
      </c>
      <c r="B111" s="4" t="s">
        <v>102</v>
      </c>
      <c r="C111" s="4" t="s">
        <v>28</v>
      </c>
      <c r="D111" s="5">
        <v>0</v>
      </c>
      <c r="E111" s="5">
        <v>0.05</v>
      </c>
      <c r="F111" s="5">
        <v>0.03</v>
      </c>
    </row>
    <row r="112" spans="1:6" x14ac:dyDescent="0.25">
      <c r="A112" s="4">
        <v>31</v>
      </c>
      <c r="B112" s="4" t="s">
        <v>103</v>
      </c>
      <c r="C112" s="4" t="s">
        <v>28</v>
      </c>
      <c r="D112" s="5">
        <v>0</v>
      </c>
      <c r="E112" s="5">
        <v>0.06</v>
      </c>
      <c r="F112" s="5">
        <v>17454.07</v>
      </c>
    </row>
    <row r="113" spans="1:6" x14ac:dyDescent="0.25">
      <c r="A113" s="4">
        <v>32</v>
      </c>
      <c r="B113" s="4" t="s">
        <v>104</v>
      </c>
      <c r="C113" s="4" t="s">
        <v>28</v>
      </c>
      <c r="D113" s="5">
        <v>0</v>
      </c>
      <c r="E113" s="5">
        <v>0.06</v>
      </c>
      <c r="F113" s="5">
        <v>111319.6</v>
      </c>
    </row>
    <row r="114" spans="1:6" x14ac:dyDescent="0.25">
      <c r="A114" s="4">
        <v>33</v>
      </c>
      <c r="B114" s="4" t="s">
        <v>105</v>
      </c>
      <c r="C114" s="4" t="s">
        <v>28</v>
      </c>
      <c r="D114" s="5">
        <v>0</v>
      </c>
      <c r="E114" s="5">
        <v>0</v>
      </c>
      <c r="F114" s="5">
        <v>5000</v>
      </c>
    </row>
    <row r="115" spans="1:6" x14ac:dyDescent="0.25">
      <c r="A115" s="4">
        <v>34</v>
      </c>
      <c r="B115" s="4" t="s">
        <v>106</v>
      </c>
      <c r="C115" s="4" t="s">
        <v>9</v>
      </c>
      <c r="D115" s="5">
        <v>0</v>
      </c>
      <c r="E115" s="5">
        <v>0</v>
      </c>
      <c r="F115" s="5">
        <v>500</v>
      </c>
    </row>
    <row r="116" spans="1:6" x14ac:dyDescent="0.25">
      <c r="A116" s="4">
        <v>35</v>
      </c>
      <c r="B116" s="4" t="s">
        <v>107</v>
      </c>
      <c r="C116" s="4" t="s">
        <v>28</v>
      </c>
      <c r="D116" s="5">
        <v>162.58000000000001</v>
      </c>
      <c r="E116" s="5">
        <v>0.02</v>
      </c>
      <c r="F116" s="5">
        <v>199.98</v>
      </c>
    </row>
    <row r="117" spans="1:6" x14ac:dyDescent="0.25">
      <c r="A117" s="4">
        <v>36</v>
      </c>
      <c r="B117" s="4" t="s">
        <v>108</v>
      </c>
      <c r="C117" s="4" t="s">
        <v>28</v>
      </c>
      <c r="D117" s="5">
        <v>0</v>
      </c>
      <c r="E117" s="5">
        <v>0.02</v>
      </c>
      <c r="F117" s="5">
        <v>1000</v>
      </c>
    </row>
    <row r="118" spans="1:6" x14ac:dyDescent="0.25">
      <c r="A118" s="4">
        <v>37</v>
      </c>
      <c r="B118" s="4" t="s">
        <v>109</v>
      </c>
      <c r="C118" s="4" t="s">
        <v>28</v>
      </c>
      <c r="D118" s="5">
        <v>0</v>
      </c>
      <c r="E118" s="5">
        <v>0.02</v>
      </c>
      <c r="F118" s="5">
        <v>0.02</v>
      </c>
    </row>
    <row r="119" spans="1:6" x14ac:dyDescent="0.25">
      <c r="A119" s="6"/>
      <c r="B119" s="20" t="s">
        <v>10</v>
      </c>
      <c r="C119" s="20" t="s">
        <v>11</v>
      </c>
      <c r="D119" s="25">
        <f>SUM(D85:D118)</f>
        <v>153673.06999999998</v>
      </c>
      <c r="E119" s="25">
        <f t="shared" ref="E119:F119" si="13">SUM(E85:E118)</f>
        <v>172034.25999999998</v>
      </c>
      <c r="F119" s="25">
        <f t="shared" si="13"/>
        <v>297722.89</v>
      </c>
    </row>
    <row r="120" spans="1:6" x14ac:dyDescent="0.25">
      <c r="A120" s="11"/>
      <c r="B120" s="11" t="s">
        <v>110</v>
      </c>
      <c r="C120" s="11"/>
      <c r="D120" s="26">
        <f>SUM(D6+D9+D12+D30+D37+D41+D48+D56+D60+D63+D67+D70+D75+D83+D119)</f>
        <v>326314.12</v>
      </c>
      <c r="E120" s="26">
        <f t="shared" ref="E120:F120" si="14">SUM(E6+E9+E12+E30+E37+E41+E48+E56+E60+E63+E67+E70+E75+E83+E119)</f>
        <v>415775.35</v>
      </c>
      <c r="F120" s="26">
        <f t="shared" si="14"/>
        <v>607973.01</v>
      </c>
    </row>
    <row r="121" spans="1:6" x14ac:dyDescent="0.25">
      <c r="A121" s="32" t="s">
        <v>484</v>
      </c>
      <c r="B121" s="32"/>
      <c r="C121" s="32"/>
      <c r="D121" s="32"/>
      <c r="E121" s="32"/>
      <c r="F121" s="32"/>
    </row>
    <row r="122" spans="1:6" x14ac:dyDescent="0.25">
      <c r="A122" s="2" t="s">
        <v>1</v>
      </c>
      <c r="B122" s="2" t="s">
        <v>2</v>
      </c>
      <c r="C122" s="2" t="s">
        <v>3</v>
      </c>
      <c r="D122" s="3" t="s">
        <v>111</v>
      </c>
      <c r="E122" s="3" t="s">
        <v>112</v>
      </c>
      <c r="F122" s="3" t="s">
        <v>113</v>
      </c>
    </row>
    <row r="123" spans="1:6" x14ac:dyDescent="0.25">
      <c r="A123" s="28" t="s">
        <v>7</v>
      </c>
      <c r="B123" s="28"/>
      <c r="C123" s="28"/>
      <c r="D123" s="28"/>
      <c r="E123" s="28"/>
      <c r="F123" s="28"/>
    </row>
    <row r="124" spans="1:6" x14ac:dyDescent="0.25">
      <c r="A124" s="4">
        <v>1</v>
      </c>
      <c r="B124" s="4" t="s">
        <v>114</v>
      </c>
      <c r="C124" s="4" t="s">
        <v>19</v>
      </c>
      <c r="D124" s="5">
        <v>1339.03</v>
      </c>
      <c r="E124" s="5">
        <v>1805.16</v>
      </c>
      <c r="F124" s="5">
        <v>1685.41</v>
      </c>
    </row>
    <row r="125" spans="1:6" x14ac:dyDescent="0.25">
      <c r="A125" s="4">
        <v>2</v>
      </c>
      <c r="B125" s="4" t="s">
        <v>115</v>
      </c>
      <c r="C125" s="4" t="s">
        <v>9</v>
      </c>
      <c r="D125" s="5">
        <v>2000</v>
      </c>
      <c r="E125" s="5">
        <v>2570</v>
      </c>
      <c r="F125" s="5">
        <v>5000</v>
      </c>
    </row>
    <row r="126" spans="1:6" x14ac:dyDescent="0.25">
      <c r="A126" s="4">
        <v>3</v>
      </c>
      <c r="B126" s="4" t="s">
        <v>116</v>
      </c>
      <c r="C126" s="4" t="s">
        <v>9</v>
      </c>
      <c r="D126" s="5">
        <v>4200</v>
      </c>
      <c r="E126" s="5">
        <v>4200</v>
      </c>
      <c r="F126" s="5">
        <v>4500</v>
      </c>
    </row>
    <row r="127" spans="1:6" x14ac:dyDescent="0.25">
      <c r="A127" s="4">
        <v>4</v>
      </c>
      <c r="B127" s="4" t="s">
        <v>117</v>
      </c>
      <c r="C127" s="4" t="s">
        <v>9</v>
      </c>
      <c r="D127" s="5">
        <v>736.97</v>
      </c>
      <c r="E127" s="5">
        <v>1200</v>
      </c>
      <c r="F127" s="5">
        <v>3770</v>
      </c>
    </row>
    <row r="128" spans="1:6" x14ac:dyDescent="0.25">
      <c r="A128" s="4">
        <v>5</v>
      </c>
      <c r="B128" s="4" t="s">
        <v>118</v>
      </c>
      <c r="C128" s="4" t="s">
        <v>9</v>
      </c>
      <c r="D128" s="5">
        <v>211</v>
      </c>
      <c r="E128" s="5">
        <v>500</v>
      </c>
      <c r="F128" s="5">
        <v>510</v>
      </c>
    </row>
    <row r="129" spans="1:6" x14ac:dyDescent="0.25">
      <c r="A129" s="4">
        <v>6</v>
      </c>
      <c r="B129" s="4" t="s">
        <v>119</v>
      </c>
      <c r="C129" s="4" t="s">
        <v>28</v>
      </c>
      <c r="D129" s="5">
        <v>1833.33</v>
      </c>
      <c r="E129" s="5">
        <v>12043.24</v>
      </c>
      <c r="F129" s="5">
        <v>12164.51</v>
      </c>
    </row>
    <row r="130" spans="1:6" x14ac:dyDescent="0.25">
      <c r="A130" s="4">
        <v>7</v>
      </c>
      <c r="B130" s="4" t="s">
        <v>120</v>
      </c>
      <c r="C130" s="4" t="s">
        <v>9</v>
      </c>
      <c r="D130" s="5">
        <v>160</v>
      </c>
      <c r="E130" s="5">
        <v>300</v>
      </c>
      <c r="F130" s="5">
        <v>521</v>
      </c>
    </row>
    <row r="131" spans="1:6" x14ac:dyDescent="0.25">
      <c r="A131" s="4">
        <v>8</v>
      </c>
      <c r="B131" s="4" t="s">
        <v>121</v>
      </c>
      <c r="C131" s="4" t="s">
        <v>9</v>
      </c>
      <c r="D131" s="5">
        <v>2494.62</v>
      </c>
      <c r="E131" s="5">
        <v>7500</v>
      </c>
      <c r="F131" s="5">
        <v>2000</v>
      </c>
    </row>
    <row r="132" spans="1:6" x14ac:dyDescent="0.25">
      <c r="A132" s="4">
        <v>9</v>
      </c>
      <c r="B132" s="4" t="s">
        <v>122</v>
      </c>
      <c r="C132" s="4" t="s">
        <v>9</v>
      </c>
      <c r="D132" s="5">
        <v>902</v>
      </c>
      <c r="E132" s="5">
        <v>6500</v>
      </c>
      <c r="F132" s="5">
        <v>7140</v>
      </c>
    </row>
    <row r="133" spans="1:6" x14ac:dyDescent="0.25">
      <c r="A133" s="4">
        <v>10</v>
      </c>
      <c r="B133" s="4" t="s">
        <v>123</v>
      </c>
      <c r="C133" s="4" t="s">
        <v>9</v>
      </c>
      <c r="D133" s="5">
        <v>12000.01</v>
      </c>
      <c r="E133" s="5">
        <v>12502.5</v>
      </c>
      <c r="F133" s="5">
        <v>23400</v>
      </c>
    </row>
    <row r="134" spans="1:6" x14ac:dyDescent="0.25">
      <c r="A134" s="4">
        <v>11</v>
      </c>
      <c r="B134" s="4" t="s">
        <v>124</v>
      </c>
      <c r="C134" s="4" t="s">
        <v>28</v>
      </c>
      <c r="D134" s="5">
        <v>24492.99</v>
      </c>
      <c r="E134" s="5">
        <v>9000.06</v>
      </c>
      <c r="F134" s="5">
        <v>30000</v>
      </c>
    </row>
    <row r="135" spans="1:6" x14ac:dyDescent="0.25">
      <c r="A135" s="4">
        <v>12</v>
      </c>
      <c r="B135" s="4" t="s">
        <v>125</v>
      </c>
      <c r="C135" s="4" t="s">
        <v>9</v>
      </c>
      <c r="D135" s="5">
        <v>0</v>
      </c>
      <c r="E135" s="5">
        <v>100</v>
      </c>
      <c r="F135" s="5">
        <v>205</v>
      </c>
    </row>
    <row r="136" spans="1:6" x14ac:dyDescent="0.25">
      <c r="A136" s="4">
        <v>13</v>
      </c>
      <c r="B136" s="4" t="s">
        <v>126</v>
      </c>
      <c r="C136" s="4" t="s">
        <v>9</v>
      </c>
      <c r="D136" s="5">
        <v>0</v>
      </c>
      <c r="E136" s="5">
        <v>6000</v>
      </c>
      <c r="F136" s="5">
        <v>10000</v>
      </c>
    </row>
    <row r="137" spans="1:6" x14ac:dyDescent="0.25">
      <c r="A137" s="4">
        <v>14</v>
      </c>
      <c r="B137" s="4" t="s">
        <v>127</v>
      </c>
      <c r="C137" s="4" t="s">
        <v>9</v>
      </c>
      <c r="D137" s="5">
        <v>500</v>
      </c>
      <c r="E137" s="5">
        <v>1000</v>
      </c>
      <c r="F137" s="5">
        <v>1000</v>
      </c>
    </row>
    <row r="138" spans="1:6" x14ac:dyDescent="0.25">
      <c r="A138" s="4">
        <v>15</v>
      </c>
      <c r="B138" s="4" t="s">
        <v>128</v>
      </c>
      <c r="C138" s="4" t="s">
        <v>9</v>
      </c>
      <c r="D138" s="5">
        <v>0</v>
      </c>
      <c r="E138" s="5">
        <v>1000</v>
      </c>
      <c r="F138" s="5">
        <v>2000</v>
      </c>
    </row>
    <row r="139" spans="1:6" x14ac:dyDescent="0.25">
      <c r="A139" s="4">
        <v>16</v>
      </c>
      <c r="B139" s="4" t="s">
        <v>129</v>
      </c>
      <c r="C139" s="4" t="s">
        <v>9</v>
      </c>
      <c r="D139" s="5">
        <v>200</v>
      </c>
      <c r="E139" s="5">
        <v>200</v>
      </c>
      <c r="F139" s="5">
        <v>220</v>
      </c>
    </row>
    <row r="140" spans="1:6" x14ac:dyDescent="0.25">
      <c r="A140" s="4">
        <v>17</v>
      </c>
      <c r="B140" s="4" t="s">
        <v>130</v>
      </c>
      <c r="C140" s="4" t="s">
        <v>9</v>
      </c>
      <c r="D140" s="5">
        <v>0</v>
      </c>
      <c r="E140" s="5">
        <v>52.05</v>
      </c>
      <c r="F140" s="5">
        <v>43</v>
      </c>
    </row>
    <row r="141" spans="1:6" x14ac:dyDescent="0.25">
      <c r="A141" s="4">
        <v>18</v>
      </c>
      <c r="B141" s="4" t="s">
        <v>131</v>
      </c>
      <c r="C141" s="4" t="s">
        <v>9</v>
      </c>
      <c r="D141" s="5">
        <v>0</v>
      </c>
      <c r="E141" s="5">
        <v>0.01</v>
      </c>
      <c r="F141" s="5">
        <v>500</v>
      </c>
    </row>
    <row r="142" spans="1:6" x14ac:dyDescent="0.25">
      <c r="A142" s="4">
        <v>19</v>
      </c>
      <c r="B142" s="4" t="s">
        <v>132</v>
      </c>
      <c r="C142" s="4" t="s">
        <v>9</v>
      </c>
      <c r="D142" s="5">
        <v>0</v>
      </c>
      <c r="E142" s="5">
        <v>300</v>
      </c>
      <c r="F142" s="5">
        <v>0.01</v>
      </c>
    </row>
    <row r="143" spans="1:6" x14ac:dyDescent="0.25">
      <c r="A143" s="4">
        <v>20</v>
      </c>
      <c r="B143" s="4" t="s">
        <v>133</v>
      </c>
      <c r="C143" s="4" t="s">
        <v>9</v>
      </c>
      <c r="D143" s="5">
        <v>1024.8</v>
      </c>
      <c r="E143" s="5">
        <v>0.01</v>
      </c>
      <c r="F143" s="5">
        <v>0.01</v>
      </c>
    </row>
    <row r="144" spans="1:6" x14ac:dyDescent="0.25">
      <c r="A144" s="4">
        <v>21</v>
      </c>
      <c r="B144" s="4" t="s">
        <v>134</v>
      </c>
      <c r="C144" s="4" t="s">
        <v>9</v>
      </c>
      <c r="D144" s="5">
        <v>0</v>
      </c>
      <c r="E144" s="5">
        <v>525</v>
      </c>
      <c r="F144" s="5">
        <v>601</v>
      </c>
    </row>
    <row r="145" spans="1:6" x14ac:dyDescent="0.25">
      <c r="A145" s="4">
        <v>22</v>
      </c>
      <c r="B145" s="4" t="s">
        <v>135</v>
      </c>
      <c r="C145" s="4" t="s">
        <v>9</v>
      </c>
      <c r="D145" s="5">
        <v>211.01</v>
      </c>
      <c r="E145" s="5">
        <v>400</v>
      </c>
      <c r="F145" s="5">
        <v>300</v>
      </c>
    </row>
    <row r="146" spans="1:6" x14ac:dyDescent="0.25">
      <c r="A146" s="4">
        <v>23</v>
      </c>
      <c r="B146" s="4" t="s">
        <v>136</v>
      </c>
      <c r="C146" s="4" t="s">
        <v>9</v>
      </c>
      <c r="D146" s="5">
        <v>100</v>
      </c>
      <c r="E146" s="5">
        <v>300</v>
      </c>
      <c r="F146" s="5">
        <v>300</v>
      </c>
    </row>
    <row r="147" spans="1:6" x14ac:dyDescent="0.25">
      <c r="A147" s="4">
        <v>24</v>
      </c>
      <c r="B147" s="4" t="s">
        <v>137</v>
      </c>
      <c r="C147" s="4" t="s">
        <v>9</v>
      </c>
      <c r="D147" s="5">
        <v>500</v>
      </c>
      <c r="E147" s="5">
        <v>500.01</v>
      </c>
      <c r="F147" s="5">
        <v>2500.0100000000002</v>
      </c>
    </row>
    <row r="148" spans="1:6" x14ac:dyDescent="0.25">
      <c r="A148" s="4">
        <v>25</v>
      </c>
      <c r="B148" s="4" t="s">
        <v>138</v>
      </c>
      <c r="C148" s="4" t="s">
        <v>28</v>
      </c>
      <c r="D148" s="5">
        <v>3144.15</v>
      </c>
      <c r="E148" s="5">
        <v>3528.82</v>
      </c>
      <c r="F148" s="5">
        <v>2643.36</v>
      </c>
    </row>
    <row r="149" spans="1:6" x14ac:dyDescent="0.25">
      <c r="A149" s="4">
        <v>27</v>
      </c>
      <c r="B149" s="4" t="s">
        <v>139</v>
      </c>
      <c r="C149" s="4" t="s">
        <v>9</v>
      </c>
      <c r="D149" s="5">
        <v>276.7</v>
      </c>
      <c r="E149" s="5">
        <v>1000</v>
      </c>
      <c r="F149" s="5">
        <v>500</v>
      </c>
    </row>
    <row r="150" spans="1:6" x14ac:dyDescent="0.25">
      <c r="A150" s="4">
        <v>28</v>
      </c>
      <c r="B150" s="4" t="s">
        <v>140</v>
      </c>
      <c r="C150" s="4" t="s">
        <v>9</v>
      </c>
      <c r="D150" s="5">
        <v>0</v>
      </c>
      <c r="E150" s="5">
        <v>211</v>
      </c>
      <c r="F150" s="5">
        <v>0.01</v>
      </c>
    </row>
    <row r="151" spans="1:6" x14ac:dyDescent="0.25">
      <c r="A151" s="4">
        <v>29</v>
      </c>
      <c r="B151" s="4" t="s">
        <v>141</v>
      </c>
      <c r="C151" s="4" t="s">
        <v>9</v>
      </c>
      <c r="D151" s="5">
        <v>185404.95</v>
      </c>
      <c r="E151" s="5">
        <v>208731.61</v>
      </c>
      <c r="F151" s="5">
        <v>187392.78</v>
      </c>
    </row>
    <row r="152" spans="1:6" x14ac:dyDescent="0.25">
      <c r="A152" s="4">
        <v>30</v>
      </c>
      <c r="B152" s="4" t="s">
        <v>142</v>
      </c>
      <c r="C152" s="4" t="s">
        <v>28</v>
      </c>
      <c r="D152" s="5">
        <v>2000</v>
      </c>
      <c r="E152" s="5">
        <v>3000.06</v>
      </c>
      <c r="F152" s="5">
        <v>3500</v>
      </c>
    </row>
    <row r="153" spans="1:6" x14ac:dyDescent="0.25">
      <c r="A153" s="4">
        <v>31</v>
      </c>
      <c r="B153" s="4" t="s">
        <v>143</v>
      </c>
      <c r="C153" s="4" t="s">
        <v>28</v>
      </c>
      <c r="D153" s="5">
        <v>166.66</v>
      </c>
      <c r="E153" s="5">
        <v>666.76</v>
      </c>
      <c r="F153" s="5">
        <v>500</v>
      </c>
    </row>
    <row r="154" spans="1:6" x14ac:dyDescent="0.25">
      <c r="A154" s="4">
        <v>32</v>
      </c>
      <c r="B154" s="4" t="s">
        <v>144</v>
      </c>
      <c r="C154" s="4" t="s">
        <v>28</v>
      </c>
      <c r="D154" s="5">
        <v>4500</v>
      </c>
      <c r="E154" s="5">
        <v>9001.07</v>
      </c>
      <c r="F154" s="5">
        <v>7200</v>
      </c>
    </row>
    <row r="155" spans="1:6" x14ac:dyDescent="0.25">
      <c r="A155" s="4">
        <v>33</v>
      </c>
      <c r="B155" s="4" t="s">
        <v>145</v>
      </c>
      <c r="C155" s="4" t="s">
        <v>28</v>
      </c>
      <c r="D155" s="5">
        <v>0</v>
      </c>
      <c r="E155" s="5">
        <v>1200.07</v>
      </c>
      <c r="F155" s="5">
        <v>69.98</v>
      </c>
    </row>
    <row r="156" spans="1:6" x14ac:dyDescent="0.25">
      <c r="A156" s="4">
        <v>34</v>
      </c>
      <c r="B156" s="4" t="s">
        <v>146</v>
      </c>
      <c r="C156" s="4" t="s">
        <v>28</v>
      </c>
      <c r="D156" s="5">
        <v>7542.61</v>
      </c>
      <c r="E156" s="5">
        <v>7618.06</v>
      </c>
      <c r="F156" s="5">
        <v>10000</v>
      </c>
    </row>
    <row r="157" spans="1:6" x14ac:dyDescent="0.25">
      <c r="A157" s="4">
        <v>36</v>
      </c>
      <c r="B157" s="4" t="s">
        <v>147</v>
      </c>
      <c r="C157" s="4" t="s">
        <v>28</v>
      </c>
      <c r="D157" s="5">
        <v>12139.74</v>
      </c>
      <c r="E157" s="5">
        <v>14476.35</v>
      </c>
      <c r="F157" s="5">
        <v>18601.75</v>
      </c>
    </row>
    <row r="158" spans="1:6" x14ac:dyDescent="0.25">
      <c r="A158" s="4">
        <v>37</v>
      </c>
      <c r="B158" s="4" t="s">
        <v>148</v>
      </c>
      <c r="C158" s="4" t="s">
        <v>28</v>
      </c>
      <c r="D158" s="5">
        <v>2150.0100000000002</v>
      </c>
      <c r="E158" s="5">
        <v>3935.06</v>
      </c>
      <c r="F158" s="5">
        <v>1200</v>
      </c>
    </row>
    <row r="159" spans="1:6" x14ac:dyDescent="0.25">
      <c r="A159" s="4">
        <v>38</v>
      </c>
      <c r="B159" s="4" t="s">
        <v>149</v>
      </c>
      <c r="C159" s="4" t="s">
        <v>9</v>
      </c>
      <c r="D159" s="5">
        <v>0</v>
      </c>
      <c r="E159" s="5">
        <v>500</v>
      </c>
      <c r="F159" s="5">
        <v>0.01</v>
      </c>
    </row>
    <row r="160" spans="1:6" x14ac:dyDescent="0.25">
      <c r="A160" s="4">
        <v>39</v>
      </c>
      <c r="B160" s="4" t="s">
        <v>150</v>
      </c>
      <c r="C160" s="4" t="s">
        <v>9</v>
      </c>
      <c r="D160" s="5">
        <v>0</v>
      </c>
      <c r="E160" s="5">
        <v>2000</v>
      </c>
      <c r="F160" s="5">
        <v>2832</v>
      </c>
    </row>
    <row r="161" spans="1:6" x14ac:dyDescent="0.25">
      <c r="A161" s="4">
        <v>40</v>
      </c>
      <c r="B161" s="4" t="s">
        <v>151</v>
      </c>
      <c r="C161" s="4" t="s">
        <v>28</v>
      </c>
      <c r="D161" s="5">
        <v>0</v>
      </c>
      <c r="E161" s="5">
        <v>0.06</v>
      </c>
      <c r="F161" s="5">
        <v>3775</v>
      </c>
    </row>
    <row r="162" spans="1:6" x14ac:dyDescent="0.25">
      <c r="A162" s="6"/>
      <c r="B162" s="6" t="s">
        <v>10</v>
      </c>
      <c r="C162" s="6" t="s">
        <v>11</v>
      </c>
      <c r="D162" s="24">
        <f>SUM(D124:D161)</f>
        <v>270230.58</v>
      </c>
      <c r="E162" s="24">
        <f>SUM(E124:E161)</f>
        <v>324366.95999999996</v>
      </c>
      <c r="F162" s="24">
        <f>SUM(F124:F161)</f>
        <v>346574.83999999997</v>
      </c>
    </row>
    <row r="163" spans="1:6" x14ac:dyDescent="0.25">
      <c r="A163" s="28" t="s">
        <v>152</v>
      </c>
      <c r="B163" s="28"/>
      <c r="C163" s="28"/>
      <c r="D163" s="28"/>
      <c r="E163" s="28"/>
      <c r="F163" s="28"/>
    </row>
    <row r="164" spans="1:6" x14ac:dyDescent="0.25">
      <c r="A164" s="4">
        <v>1</v>
      </c>
      <c r="B164" s="4" t="s">
        <v>153</v>
      </c>
      <c r="C164" s="4" t="s">
        <v>19</v>
      </c>
      <c r="D164" s="5">
        <v>627.49</v>
      </c>
      <c r="E164" s="5">
        <v>1128.71</v>
      </c>
      <c r="F164" s="5">
        <v>1090.19</v>
      </c>
    </row>
    <row r="165" spans="1:6" x14ac:dyDescent="0.25">
      <c r="A165" s="4">
        <v>2</v>
      </c>
      <c r="B165" s="4" t="s">
        <v>115</v>
      </c>
      <c r="C165" s="4" t="s">
        <v>9</v>
      </c>
      <c r="D165" s="5">
        <v>20</v>
      </c>
      <c r="E165" s="5">
        <v>20</v>
      </c>
      <c r="F165" s="5">
        <v>135</v>
      </c>
    </row>
    <row r="166" spans="1:6" x14ac:dyDescent="0.25">
      <c r="A166" s="4">
        <v>3</v>
      </c>
      <c r="B166" s="4" t="s">
        <v>154</v>
      </c>
      <c r="C166" s="4" t="s">
        <v>9</v>
      </c>
      <c r="D166" s="5">
        <v>265</v>
      </c>
      <c r="E166" s="5">
        <v>0.03</v>
      </c>
      <c r="F166" s="5">
        <v>0.03</v>
      </c>
    </row>
    <row r="167" spans="1:6" x14ac:dyDescent="0.25">
      <c r="A167" s="4">
        <v>4</v>
      </c>
      <c r="B167" s="4" t="s">
        <v>155</v>
      </c>
      <c r="C167" s="4" t="s">
        <v>9</v>
      </c>
      <c r="D167" s="5">
        <v>67442.66</v>
      </c>
      <c r="E167" s="5">
        <v>35000</v>
      </c>
      <c r="F167" s="5">
        <v>60000</v>
      </c>
    </row>
    <row r="168" spans="1:6" x14ac:dyDescent="0.25">
      <c r="A168" s="4">
        <v>5</v>
      </c>
      <c r="B168" s="4" t="s">
        <v>141</v>
      </c>
      <c r="C168" s="4" t="s">
        <v>9</v>
      </c>
      <c r="D168" s="5">
        <v>11000</v>
      </c>
      <c r="E168" s="5">
        <v>7336.41</v>
      </c>
      <c r="F168" s="5">
        <v>10503.67</v>
      </c>
    </row>
    <row r="169" spans="1:6" x14ac:dyDescent="0.25">
      <c r="A169" s="6"/>
      <c r="B169" s="6" t="s">
        <v>10</v>
      </c>
      <c r="C169" s="6" t="s">
        <v>11</v>
      </c>
      <c r="D169" s="24">
        <f>SUM(D164:D168)</f>
        <v>79355.150000000009</v>
      </c>
      <c r="E169" s="24">
        <f>SUM(E164:E168)</f>
        <v>43485.149999999994</v>
      </c>
      <c r="F169" s="24">
        <f>SUM(F164:F168)</f>
        <v>71728.89</v>
      </c>
    </row>
    <row r="170" spans="1:6" x14ac:dyDescent="0.25">
      <c r="A170" s="28" t="s">
        <v>156</v>
      </c>
      <c r="B170" s="28"/>
      <c r="C170" s="28"/>
      <c r="D170" s="28"/>
      <c r="E170" s="28"/>
      <c r="F170" s="28"/>
    </row>
    <row r="171" spans="1:6" x14ac:dyDescent="0.25">
      <c r="A171" s="4">
        <v>1</v>
      </c>
      <c r="B171" s="4" t="s">
        <v>123</v>
      </c>
      <c r="C171" s="4" t="s">
        <v>9</v>
      </c>
      <c r="D171" s="21">
        <v>0</v>
      </c>
      <c r="E171" s="21">
        <v>0.99</v>
      </c>
      <c r="F171" s="21">
        <v>4700</v>
      </c>
    </row>
    <row r="172" spans="1:6" x14ac:dyDescent="0.25">
      <c r="A172" s="6"/>
      <c r="B172" s="6" t="s">
        <v>10</v>
      </c>
      <c r="C172" s="6" t="s">
        <v>11</v>
      </c>
      <c r="D172" s="24">
        <f>SUM(D171)</f>
        <v>0</v>
      </c>
      <c r="E172" s="24">
        <f>SUM(E171)</f>
        <v>0.99</v>
      </c>
      <c r="F172" s="24">
        <f>SUM(F171)</f>
        <v>4700</v>
      </c>
    </row>
    <row r="173" spans="1:6" x14ac:dyDescent="0.25">
      <c r="A173" s="28" t="s">
        <v>12</v>
      </c>
      <c r="B173" s="28"/>
      <c r="C173" s="28"/>
      <c r="D173" s="28"/>
      <c r="E173" s="28"/>
      <c r="F173" s="28"/>
    </row>
    <row r="174" spans="1:6" x14ac:dyDescent="0.25">
      <c r="A174" s="7">
        <v>1</v>
      </c>
      <c r="B174" s="7" t="s">
        <v>157</v>
      </c>
      <c r="C174" s="7" t="s">
        <v>14</v>
      </c>
      <c r="D174" s="8">
        <v>17863.37</v>
      </c>
      <c r="E174" s="8">
        <v>3473.52</v>
      </c>
      <c r="F174" s="8">
        <v>2600.02</v>
      </c>
    </row>
    <row r="175" spans="1:6" x14ac:dyDescent="0.25">
      <c r="A175" s="4">
        <v>2</v>
      </c>
      <c r="B175" s="4" t="s">
        <v>158</v>
      </c>
      <c r="C175" s="4" t="s">
        <v>9</v>
      </c>
      <c r="D175" s="5">
        <v>0</v>
      </c>
      <c r="E175" s="5">
        <v>634</v>
      </c>
      <c r="F175" s="5">
        <v>1100</v>
      </c>
    </row>
    <row r="176" spans="1:6" x14ac:dyDescent="0.25">
      <c r="A176" s="7">
        <v>3</v>
      </c>
      <c r="B176" s="7" t="s">
        <v>159</v>
      </c>
      <c r="C176" s="7" t="s">
        <v>21</v>
      </c>
      <c r="D176" s="8">
        <v>0</v>
      </c>
      <c r="E176" s="8">
        <v>30</v>
      </c>
      <c r="F176" s="8">
        <v>100.8</v>
      </c>
    </row>
    <row r="177" spans="1:6" x14ac:dyDescent="0.25">
      <c r="A177" s="4">
        <v>4</v>
      </c>
      <c r="B177" s="4" t="s">
        <v>159</v>
      </c>
      <c r="C177" s="4" t="s">
        <v>14</v>
      </c>
      <c r="D177" s="5">
        <v>213900</v>
      </c>
      <c r="E177" s="5">
        <v>171120</v>
      </c>
      <c r="F177" s="5">
        <v>179680</v>
      </c>
    </row>
    <row r="178" spans="1:6" x14ac:dyDescent="0.25">
      <c r="A178" s="4">
        <v>5</v>
      </c>
      <c r="B178" s="4" t="s">
        <v>159</v>
      </c>
      <c r="C178" s="4" t="s">
        <v>160</v>
      </c>
      <c r="D178" s="5">
        <v>50000</v>
      </c>
      <c r="E178" s="5">
        <v>87766.67</v>
      </c>
      <c r="F178" s="5">
        <v>77120</v>
      </c>
    </row>
    <row r="179" spans="1:6" x14ac:dyDescent="0.25">
      <c r="A179" s="4">
        <v>6</v>
      </c>
      <c r="B179" s="4" t="s">
        <v>161</v>
      </c>
      <c r="C179" s="4" t="s">
        <v>14</v>
      </c>
      <c r="D179" s="5">
        <v>5473.49</v>
      </c>
      <c r="E179" s="5">
        <v>5000</v>
      </c>
      <c r="F179" s="5">
        <v>5000</v>
      </c>
    </row>
    <row r="180" spans="1:6" x14ac:dyDescent="0.25">
      <c r="A180" s="6"/>
      <c r="B180" s="6" t="s">
        <v>10</v>
      </c>
      <c r="C180" s="6" t="s">
        <v>11</v>
      </c>
      <c r="D180" s="24">
        <f>SUM(D174:D179)</f>
        <v>287236.86</v>
      </c>
      <c r="E180" s="24">
        <f>SUM(E174:E179)</f>
        <v>268024.19</v>
      </c>
      <c r="F180" s="24">
        <f>SUM(F174:F179)</f>
        <v>265600.82</v>
      </c>
    </row>
    <row r="181" spans="1:6" x14ac:dyDescent="0.25">
      <c r="A181" s="28" t="s">
        <v>162</v>
      </c>
      <c r="B181" s="28"/>
      <c r="C181" s="28"/>
      <c r="D181" s="28"/>
      <c r="E181" s="28"/>
      <c r="F181" s="28"/>
    </row>
    <row r="182" spans="1:6" x14ac:dyDescent="0.25">
      <c r="A182" s="7">
        <v>1</v>
      </c>
      <c r="B182" s="7" t="s">
        <v>115</v>
      </c>
      <c r="C182" s="7" t="s">
        <v>9</v>
      </c>
      <c r="D182" s="8">
        <v>0</v>
      </c>
      <c r="E182" s="8">
        <v>1000</v>
      </c>
      <c r="F182" s="8">
        <v>500</v>
      </c>
    </row>
    <row r="183" spans="1:6" x14ac:dyDescent="0.25">
      <c r="A183" s="6"/>
      <c r="B183" s="6" t="s">
        <v>10</v>
      </c>
      <c r="C183" s="6" t="s">
        <v>11</v>
      </c>
      <c r="D183" s="24">
        <f>SUM(D182)</f>
        <v>0</v>
      </c>
      <c r="E183" s="24">
        <f>SUM(E182)</f>
        <v>1000</v>
      </c>
      <c r="F183" s="24">
        <f>SUM(F182)</f>
        <v>500</v>
      </c>
    </row>
    <row r="184" spans="1:6" x14ac:dyDescent="0.25">
      <c r="A184" s="28" t="s">
        <v>163</v>
      </c>
      <c r="B184" s="28"/>
      <c r="C184" s="28"/>
      <c r="D184" s="28"/>
      <c r="E184" s="28"/>
      <c r="F184" s="28"/>
    </row>
    <row r="185" spans="1:6" x14ac:dyDescent="0.25">
      <c r="A185" s="4">
        <v>1</v>
      </c>
      <c r="B185" s="4" t="s">
        <v>164</v>
      </c>
      <c r="C185" s="4" t="s">
        <v>19</v>
      </c>
      <c r="D185" s="5">
        <v>585.62</v>
      </c>
      <c r="E185" s="5">
        <v>735.49</v>
      </c>
      <c r="F185" s="5">
        <v>1050.8499999999999</v>
      </c>
    </row>
    <row r="186" spans="1:6" x14ac:dyDescent="0.25">
      <c r="A186" s="4">
        <v>2</v>
      </c>
      <c r="B186" s="4" t="s">
        <v>115</v>
      </c>
      <c r="C186" s="4" t="s">
        <v>9</v>
      </c>
      <c r="D186" s="5">
        <v>7.48</v>
      </c>
      <c r="E186" s="5">
        <v>500.01</v>
      </c>
      <c r="F186" s="5">
        <v>503.75</v>
      </c>
    </row>
    <row r="187" spans="1:6" x14ac:dyDescent="0.25">
      <c r="A187" s="4">
        <v>3</v>
      </c>
      <c r="B187" s="4" t="s">
        <v>165</v>
      </c>
      <c r="C187" s="4" t="s">
        <v>9</v>
      </c>
      <c r="D187" s="5">
        <v>1658.74</v>
      </c>
      <c r="E187" s="5">
        <v>9000</v>
      </c>
      <c r="F187" s="5">
        <v>12500</v>
      </c>
    </row>
    <row r="188" spans="1:6" x14ac:dyDescent="0.25">
      <c r="A188" s="4">
        <v>4</v>
      </c>
      <c r="B188" s="4" t="s">
        <v>166</v>
      </c>
      <c r="C188" s="4" t="s">
        <v>9</v>
      </c>
      <c r="D188" s="5">
        <v>2729</v>
      </c>
      <c r="E188" s="5">
        <v>0.05</v>
      </c>
      <c r="F188" s="5">
        <v>0.05</v>
      </c>
    </row>
    <row r="189" spans="1:6" x14ac:dyDescent="0.25">
      <c r="A189" s="4">
        <v>5</v>
      </c>
      <c r="B189" s="4" t="s">
        <v>167</v>
      </c>
      <c r="C189" s="4" t="s">
        <v>9</v>
      </c>
      <c r="D189" s="5">
        <v>0</v>
      </c>
      <c r="E189" s="5">
        <v>500</v>
      </c>
      <c r="F189" s="5">
        <v>300</v>
      </c>
    </row>
    <row r="190" spans="1:6" x14ac:dyDescent="0.25">
      <c r="A190" s="4">
        <v>6</v>
      </c>
      <c r="B190" s="4" t="s">
        <v>168</v>
      </c>
      <c r="C190" s="4" t="s">
        <v>9</v>
      </c>
      <c r="D190" s="5">
        <v>0</v>
      </c>
      <c r="E190" s="5">
        <v>1600</v>
      </c>
      <c r="F190" s="5">
        <v>1000</v>
      </c>
    </row>
    <row r="191" spans="1:6" x14ac:dyDescent="0.25">
      <c r="A191" s="4">
        <v>7</v>
      </c>
      <c r="B191" s="4" t="s">
        <v>169</v>
      </c>
      <c r="C191" s="4" t="s">
        <v>9</v>
      </c>
      <c r="D191" s="5">
        <v>17500</v>
      </c>
      <c r="E191" s="5">
        <v>0.01</v>
      </c>
      <c r="F191" s="5">
        <v>0.01</v>
      </c>
    </row>
    <row r="192" spans="1:6" x14ac:dyDescent="0.25">
      <c r="A192" s="4">
        <v>8</v>
      </c>
      <c r="B192" s="4" t="s">
        <v>170</v>
      </c>
      <c r="C192" s="4" t="s">
        <v>9</v>
      </c>
      <c r="D192" s="5">
        <v>2444</v>
      </c>
      <c r="E192" s="5">
        <v>500</v>
      </c>
      <c r="F192" s="5">
        <v>5000</v>
      </c>
    </row>
    <row r="193" spans="1:6" x14ac:dyDescent="0.25">
      <c r="A193" s="4">
        <v>9</v>
      </c>
      <c r="B193" s="4" t="s">
        <v>171</v>
      </c>
      <c r="C193" s="4" t="s">
        <v>9</v>
      </c>
      <c r="D193" s="5">
        <v>100</v>
      </c>
      <c r="E193" s="5">
        <v>0.01</v>
      </c>
      <c r="F193" s="5">
        <v>0.01</v>
      </c>
    </row>
    <row r="194" spans="1:6" x14ac:dyDescent="0.25">
      <c r="A194" s="6"/>
      <c r="B194" s="6" t="s">
        <v>10</v>
      </c>
      <c r="C194" s="6" t="s">
        <v>11</v>
      </c>
      <c r="D194" s="24">
        <f>SUM(D185:D193)</f>
        <v>25024.84</v>
      </c>
      <c r="E194" s="24">
        <f>SUM(E185:E193)</f>
        <v>12835.57</v>
      </c>
      <c r="F194" s="24">
        <f>SUM(F185:F193)</f>
        <v>20354.669999999998</v>
      </c>
    </row>
    <row r="195" spans="1:6" x14ac:dyDescent="0.25">
      <c r="A195" s="28" t="s">
        <v>15</v>
      </c>
      <c r="B195" s="28"/>
      <c r="C195" s="28"/>
      <c r="D195" s="28"/>
      <c r="E195" s="28"/>
      <c r="F195" s="28"/>
    </row>
    <row r="196" spans="1:6" x14ac:dyDescent="0.25">
      <c r="A196" s="4">
        <v>1</v>
      </c>
      <c r="B196" s="4" t="s">
        <v>172</v>
      </c>
      <c r="C196" s="4" t="s">
        <v>19</v>
      </c>
      <c r="D196" s="5">
        <v>485.5</v>
      </c>
      <c r="E196" s="5">
        <v>470.5</v>
      </c>
      <c r="F196" s="5">
        <v>470.5</v>
      </c>
    </row>
    <row r="197" spans="1:6" x14ac:dyDescent="0.25">
      <c r="A197" s="4">
        <v>2</v>
      </c>
      <c r="B197" s="4" t="s">
        <v>115</v>
      </c>
      <c r="C197" s="4" t="s">
        <v>9</v>
      </c>
      <c r="D197" s="5">
        <v>300</v>
      </c>
      <c r="E197" s="5">
        <v>400</v>
      </c>
      <c r="F197" s="5">
        <v>500.01</v>
      </c>
    </row>
    <row r="198" spans="1:6" x14ac:dyDescent="0.25">
      <c r="A198" s="4">
        <v>3</v>
      </c>
      <c r="B198" s="4" t="s">
        <v>173</v>
      </c>
      <c r="C198" s="4" t="s">
        <v>9</v>
      </c>
      <c r="D198" s="5">
        <v>1500</v>
      </c>
      <c r="E198" s="5">
        <v>995.84</v>
      </c>
      <c r="F198" s="5">
        <v>0</v>
      </c>
    </row>
    <row r="199" spans="1:6" x14ac:dyDescent="0.25">
      <c r="A199" s="4">
        <v>4</v>
      </c>
      <c r="B199" s="4" t="s">
        <v>174</v>
      </c>
      <c r="C199" s="4" t="s">
        <v>9</v>
      </c>
      <c r="D199" s="5">
        <v>170</v>
      </c>
      <c r="E199" s="5">
        <v>178.02</v>
      </c>
      <c r="F199" s="5">
        <v>0</v>
      </c>
    </row>
    <row r="200" spans="1:6" x14ac:dyDescent="0.25">
      <c r="A200" s="4">
        <v>5</v>
      </c>
      <c r="B200" s="4" t="s">
        <v>154</v>
      </c>
      <c r="C200" s="4" t="s">
        <v>9</v>
      </c>
      <c r="D200" s="5">
        <v>6000</v>
      </c>
      <c r="E200" s="5">
        <v>10000</v>
      </c>
      <c r="F200" s="5">
        <v>11000.03</v>
      </c>
    </row>
    <row r="201" spans="1:6" x14ac:dyDescent="0.25">
      <c r="A201" s="4">
        <v>6</v>
      </c>
      <c r="B201" s="4" t="s">
        <v>123</v>
      </c>
      <c r="C201" s="4" t="s">
        <v>9</v>
      </c>
      <c r="D201" s="5">
        <v>10325.82</v>
      </c>
      <c r="E201" s="5">
        <v>1200.04</v>
      </c>
      <c r="F201" s="5">
        <v>2777.05</v>
      </c>
    </row>
    <row r="202" spans="1:6" x14ac:dyDescent="0.25">
      <c r="A202" s="4">
        <v>7</v>
      </c>
      <c r="B202" s="4" t="s">
        <v>175</v>
      </c>
      <c r="C202" s="4" t="s">
        <v>9</v>
      </c>
      <c r="D202" s="5">
        <v>3446.9</v>
      </c>
      <c r="E202" s="5">
        <v>3648.68</v>
      </c>
      <c r="F202" s="5">
        <v>0</v>
      </c>
    </row>
    <row r="203" spans="1:6" x14ac:dyDescent="0.25">
      <c r="A203" s="4">
        <v>8</v>
      </c>
      <c r="B203" s="4" t="s">
        <v>176</v>
      </c>
      <c r="C203" s="4" t="s">
        <v>9</v>
      </c>
      <c r="D203" s="5">
        <v>200</v>
      </c>
      <c r="E203" s="5">
        <v>300</v>
      </c>
      <c r="F203" s="5">
        <v>0</v>
      </c>
    </row>
    <row r="204" spans="1:6" x14ac:dyDescent="0.25">
      <c r="A204" s="4">
        <v>9</v>
      </c>
      <c r="B204" s="4" t="s">
        <v>177</v>
      </c>
      <c r="C204" s="4" t="s">
        <v>9</v>
      </c>
      <c r="D204" s="5">
        <v>299.23</v>
      </c>
      <c r="E204" s="5">
        <v>200</v>
      </c>
      <c r="F204" s="5">
        <v>0</v>
      </c>
    </row>
    <row r="205" spans="1:6" x14ac:dyDescent="0.25">
      <c r="A205" s="4">
        <v>10</v>
      </c>
      <c r="B205" s="4" t="s">
        <v>178</v>
      </c>
      <c r="C205" s="4" t="s">
        <v>28</v>
      </c>
      <c r="D205" s="5">
        <v>298.07</v>
      </c>
      <c r="E205" s="5">
        <v>700.06</v>
      </c>
      <c r="F205" s="5">
        <v>7971.35</v>
      </c>
    </row>
    <row r="206" spans="1:6" x14ac:dyDescent="0.25">
      <c r="A206" s="4">
        <v>11</v>
      </c>
      <c r="B206" s="4" t="s">
        <v>179</v>
      </c>
      <c r="C206" s="4" t="s">
        <v>28</v>
      </c>
      <c r="D206" s="5">
        <v>3324.11</v>
      </c>
      <c r="E206" s="5">
        <v>7492.11</v>
      </c>
      <c r="F206" s="5">
        <v>0</v>
      </c>
    </row>
    <row r="207" spans="1:6" x14ac:dyDescent="0.25">
      <c r="A207" s="4">
        <v>12</v>
      </c>
      <c r="B207" s="4" t="s">
        <v>180</v>
      </c>
      <c r="C207" s="4" t="s">
        <v>9</v>
      </c>
      <c r="D207" s="5">
        <v>6325</v>
      </c>
      <c r="E207" s="5">
        <v>6273.3</v>
      </c>
      <c r="F207" s="5">
        <v>0</v>
      </c>
    </row>
    <row r="208" spans="1:6" x14ac:dyDescent="0.25">
      <c r="A208" s="4">
        <v>13</v>
      </c>
      <c r="B208" s="4" t="s">
        <v>181</v>
      </c>
      <c r="C208" s="4" t="s">
        <v>9</v>
      </c>
      <c r="D208" s="5">
        <v>742.9</v>
      </c>
      <c r="E208" s="5">
        <v>1962.01</v>
      </c>
      <c r="F208" s="5">
        <v>0</v>
      </c>
    </row>
    <row r="209" spans="1:6" x14ac:dyDescent="0.25">
      <c r="A209" s="6"/>
      <c r="B209" s="6" t="s">
        <v>10</v>
      </c>
      <c r="C209" s="6" t="s">
        <v>11</v>
      </c>
      <c r="D209" s="24">
        <f>SUM(D196:D208)</f>
        <v>33417.53</v>
      </c>
      <c r="E209" s="24">
        <f>SUM(E196:E208)</f>
        <v>33820.560000000005</v>
      </c>
      <c r="F209" s="24">
        <f>SUM(F196:F208)</f>
        <v>22718.940000000002</v>
      </c>
    </row>
    <row r="210" spans="1:6" x14ac:dyDescent="0.25">
      <c r="A210" s="28" t="s">
        <v>182</v>
      </c>
      <c r="B210" s="28"/>
      <c r="C210" s="28"/>
      <c r="D210" s="28"/>
      <c r="E210" s="28"/>
      <c r="F210" s="28"/>
    </row>
    <row r="211" spans="1:6" x14ac:dyDescent="0.25">
      <c r="A211" s="4">
        <v>1</v>
      </c>
      <c r="B211" s="4" t="s">
        <v>172</v>
      </c>
      <c r="C211" s="4" t="s">
        <v>19</v>
      </c>
      <c r="D211" s="5">
        <v>5231.09</v>
      </c>
      <c r="E211" s="5">
        <v>6239.56</v>
      </c>
      <c r="F211" s="5">
        <v>8538.9</v>
      </c>
    </row>
    <row r="212" spans="1:6" x14ac:dyDescent="0.25">
      <c r="A212" s="4">
        <v>2</v>
      </c>
      <c r="B212" s="4" t="s">
        <v>172</v>
      </c>
      <c r="C212" s="4" t="s">
        <v>9</v>
      </c>
      <c r="D212" s="5">
        <v>322.5</v>
      </c>
      <c r="E212" s="5">
        <v>200</v>
      </c>
      <c r="F212" s="5">
        <v>200</v>
      </c>
    </row>
    <row r="213" spans="1:6" x14ac:dyDescent="0.25">
      <c r="A213" s="4">
        <v>3</v>
      </c>
      <c r="B213" s="4" t="s">
        <v>183</v>
      </c>
      <c r="C213" s="4" t="s">
        <v>28</v>
      </c>
      <c r="D213" s="5">
        <v>4335.7299999999996</v>
      </c>
      <c r="E213" s="5">
        <v>3455.91</v>
      </c>
      <c r="F213" s="5">
        <v>4165.49</v>
      </c>
    </row>
    <row r="214" spans="1:6" x14ac:dyDescent="0.25">
      <c r="A214" s="4">
        <v>4</v>
      </c>
      <c r="B214" s="4" t="s">
        <v>115</v>
      </c>
      <c r="C214" s="4" t="s">
        <v>9</v>
      </c>
      <c r="D214" s="5">
        <v>20</v>
      </c>
      <c r="E214" s="5">
        <v>20</v>
      </c>
      <c r="F214" s="5">
        <v>20</v>
      </c>
    </row>
    <row r="215" spans="1:6" x14ac:dyDescent="0.25">
      <c r="A215" s="4">
        <v>5</v>
      </c>
      <c r="B215" s="4" t="s">
        <v>184</v>
      </c>
      <c r="C215" s="4" t="s">
        <v>9</v>
      </c>
      <c r="D215" s="5">
        <v>16000</v>
      </c>
      <c r="E215" s="5">
        <v>15816.28</v>
      </c>
      <c r="F215" s="5">
        <v>13200</v>
      </c>
    </row>
    <row r="216" spans="1:6" x14ac:dyDescent="0.25">
      <c r="A216" s="4">
        <v>6</v>
      </c>
      <c r="B216" s="4" t="s">
        <v>185</v>
      </c>
      <c r="C216" s="4" t="s">
        <v>28</v>
      </c>
      <c r="D216" s="5">
        <v>659.15</v>
      </c>
      <c r="E216" s="5">
        <v>800.04</v>
      </c>
      <c r="F216" s="5">
        <v>376.8</v>
      </c>
    </row>
    <row r="217" spans="1:6" x14ac:dyDescent="0.25">
      <c r="A217" s="4">
        <v>7</v>
      </c>
      <c r="B217" s="4" t="s">
        <v>186</v>
      </c>
      <c r="C217" s="4" t="s">
        <v>9</v>
      </c>
      <c r="D217" s="5">
        <v>132</v>
      </c>
      <c r="E217" s="5">
        <v>132</v>
      </c>
      <c r="F217" s="5">
        <v>132</v>
      </c>
    </row>
    <row r="218" spans="1:6" x14ac:dyDescent="0.25">
      <c r="A218" s="4">
        <v>8</v>
      </c>
      <c r="B218" s="4" t="s">
        <v>187</v>
      </c>
      <c r="C218" s="4" t="s">
        <v>9</v>
      </c>
      <c r="D218" s="5">
        <v>1500</v>
      </c>
      <c r="E218" s="5">
        <v>1500</v>
      </c>
      <c r="F218" s="5">
        <v>1500</v>
      </c>
    </row>
    <row r="219" spans="1:6" x14ac:dyDescent="0.25">
      <c r="A219" s="4">
        <v>9</v>
      </c>
      <c r="B219" s="4" t="s">
        <v>188</v>
      </c>
      <c r="C219" s="4" t="s">
        <v>9</v>
      </c>
      <c r="D219" s="5">
        <v>3803.39</v>
      </c>
      <c r="E219" s="5">
        <v>3060.94</v>
      </c>
      <c r="F219" s="5">
        <v>735.94</v>
      </c>
    </row>
    <row r="220" spans="1:6" x14ac:dyDescent="0.25">
      <c r="A220" s="4">
        <v>10</v>
      </c>
      <c r="B220" s="4" t="s">
        <v>189</v>
      </c>
      <c r="C220" s="4" t="s">
        <v>28</v>
      </c>
      <c r="D220" s="5">
        <v>2278.7800000000002</v>
      </c>
      <c r="E220" s="5">
        <v>2197.69</v>
      </c>
      <c r="F220" s="5">
        <v>301.17</v>
      </c>
    </row>
    <row r="221" spans="1:6" x14ac:dyDescent="0.25">
      <c r="A221" s="4">
        <v>11</v>
      </c>
      <c r="B221" s="4" t="s">
        <v>190</v>
      </c>
      <c r="C221" s="4" t="s">
        <v>28</v>
      </c>
      <c r="D221" s="5">
        <v>112.89</v>
      </c>
      <c r="E221" s="5">
        <v>100.02</v>
      </c>
      <c r="F221" s="5">
        <v>833</v>
      </c>
    </row>
    <row r="222" spans="1:6" x14ac:dyDescent="0.25">
      <c r="A222" s="6"/>
      <c r="B222" s="6" t="s">
        <v>10</v>
      </c>
      <c r="C222" s="6" t="s">
        <v>11</v>
      </c>
      <c r="D222" s="24">
        <f>SUM(D211:D221)</f>
        <v>34395.53</v>
      </c>
      <c r="E222" s="24">
        <f>SUM(E211:E221)</f>
        <v>33522.439999999995</v>
      </c>
      <c r="F222" s="24">
        <f>SUM(F211:F221)</f>
        <v>30003.299999999996</v>
      </c>
    </row>
    <row r="223" spans="1:6" x14ac:dyDescent="0.25">
      <c r="A223" s="28" t="s">
        <v>191</v>
      </c>
      <c r="B223" s="28"/>
      <c r="C223" s="28"/>
      <c r="D223" s="28"/>
      <c r="E223" s="28"/>
      <c r="F223" s="28"/>
    </row>
    <row r="224" spans="1:6" x14ac:dyDescent="0.25">
      <c r="A224" s="4">
        <v>1</v>
      </c>
      <c r="B224" s="4" t="s">
        <v>115</v>
      </c>
      <c r="C224" s="4" t="s">
        <v>9</v>
      </c>
      <c r="D224" s="5">
        <v>95.01</v>
      </c>
      <c r="E224" s="5">
        <v>300</v>
      </c>
      <c r="F224" s="5">
        <v>200</v>
      </c>
    </row>
    <row r="225" spans="1:6" x14ac:dyDescent="0.25">
      <c r="A225" s="4">
        <v>2</v>
      </c>
      <c r="B225" s="4" t="s">
        <v>192</v>
      </c>
      <c r="C225" s="4" t="s">
        <v>19</v>
      </c>
      <c r="D225" s="5">
        <v>3244.63</v>
      </c>
      <c r="E225" s="5">
        <v>4144.5600000000004</v>
      </c>
      <c r="F225" s="5">
        <v>4230.76</v>
      </c>
    </row>
    <row r="226" spans="1:6" x14ac:dyDescent="0.25">
      <c r="A226" s="4">
        <v>3</v>
      </c>
      <c r="B226" s="4" t="s">
        <v>193</v>
      </c>
      <c r="C226" s="4" t="s">
        <v>28</v>
      </c>
      <c r="D226" s="5">
        <v>20.36</v>
      </c>
      <c r="E226" s="5">
        <v>0</v>
      </c>
      <c r="F226" s="5">
        <v>0.03</v>
      </c>
    </row>
    <row r="227" spans="1:6" x14ac:dyDescent="0.25">
      <c r="A227" s="4">
        <v>4</v>
      </c>
      <c r="B227" s="4" t="s">
        <v>194</v>
      </c>
      <c r="C227" s="4" t="s">
        <v>9</v>
      </c>
      <c r="D227" s="5">
        <v>208505.31</v>
      </c>
      <c r="E227" s="5">
        <v>205661.18</v>
      </c>
      <c r="F227" s="5">
        <v>100480.32000000001</v>
      </c>
    </row>
    <row r="228" spans="1:6" x14ac:dyDescent="0.25">
      <c r="A228" s="6"/>
      <c r="B228" s="6" t="s">
        <v>10</v>
      </c>
      <c r="C228" s="6" t="s">
        <v>11</v>
      </c>
      <c r="D228" s="24">
        <f>SUM(D224:D227)</f>
        <v>211865.31</v>
      </c>
      <c r="E228" s="24">
        <f>SUM(E224:E227)</f>
        <v>210105.74</v>
      </c>
      <c r="F228" s="24">
        <f>SUM(F224:F227)</f>
        <v>104911.11</v>
      </c>
    </row>
    <row r="229" spans="1:6" x14ac:dyDescent="0.25">
      <c r="A229" s="28" t="s">
        <v>195</v>
      </c>
      <c r="B229" s="28"/>
      <c r="C229" s="28"/>
      <c r="D229" s="28"/>
      <c r="E229" s="28"/>
      <c r="F229" s="28"/>
    </row>
    <row r="230" spans="1:6" x14ac:dyDescent="0.25">
      <c r="A230" s="4">
        <v>1</v>
      </c>
      <c r="B230" s="4" t="s">
        <v>196</v>
      </c>
      <c r="C230" s="4" t="s">
        <v>19</v>
      </c>
      <c r="D230" s="5">
        <v>383.15</v>
      </c>
      <c r="E230" s="5">
        <v>548.80999999999995</v>
      </c>
      <c r="F230" s="5">
        <v>556.58000000000004</v>
      </c>
    </row>
    <row r="231" spans="1:6" x14ac:dyDescent="0.25">
      <c r="A231" s="4">
        <v>2</v>
      </c>
      <c r="B231" s="4" t="s">
        <v>197</v>
      </c>
      <c r="C231" s="4" t="s">
        <v>19</v>
      </c>
      <c r="D231" s="5">
        <v>452.44</v>
      </c>
      <c r="E231" s="5">
        <v>1130.23</v>
      </c>
      <c r="F231" s="5">
        <v>1441.3</v>
      </c>
    </row>
    <row r="232" spans="1:6" x14ac:dyDescent="0.25">
      <c r="A232" s="4">
        <v>3</v>
      </c>
      <c r="B232" s="4" t="s">
        <v>198</v>
      </c>
      <c r="C232" s="4" t="s">
        <v>19</v>
      </c>
      <c r="D232" s="5">
        <v>824.55</v>
      </c>
      <c r="E232" s="5">
        <v>1742.48</v>
      </c>
      <c r="F232" s="5">
        <v>1485</v>
      </c>
    </row>
    <row r="233" spans="1:6" x14ac:dyDescent="0.25">
      <c r="A233" s="4">
        <v>4</v>
      </c>
      <c r="B233" s="4" t="s">
        <v>198</v>
      </c>
      <c r="C233" s="4" t="s">
        <v>9</v>
      </c>
      <c r="D233" s="5">
        <v>114.38</v>
      </c>
      <c r="E233" s="5">
        <v>131.86000000000001</v>
      </c>
      <c r="F233" s="5">
        <v>100.5</v>
      </c>
    </row>
    <row r="234" spans="1:6" x14ac:dyDescent="0.25">
      <c r="A234" s="4">
        <v>5</v>
      </c>
      <c r="B234" s="4" t="s">
        <v>115</v>
      </c>
      <c r="C234" s="4" t="s">
        <v>9</v>
      </c>
      <c r="D234" s="5">
        <v>0</v>
      </c>
      <c r="E234" s="5">
        <v>0.01</v>
      </c>
      <c r="F234" s="5">
        <v>0.01</v>
      </c>
    </row>
    <row r="235" spans="1:6" x14ac:dyDescent="0.25">
      <c r="A235" s="7">
        <v>6</v>
      </c>
      <c r="B235" s="7" t="s">
        <v>199</v>
      </c>
      <c r="C235" s="7" t="s">
        <v>19</v>
      </c>
      <c r="D235" s="8">
        <v>260.82</v>
      </c>
      <c r="E235" s="8">
        <v>1424.35</v>
      </c>
      <c r="F235" s="8">
        <v>1089.54</v>
      </c>
    </row>
    <row r="236" spans="1:6" x14ac:dyDescent="0.25">
      <c r="A236" s="6"/>
      <c r="B236" s="6" t="s">
        <v>10</v>
      </c>
      <c r="C236" s="6" t="s">
        <v>11</v>
      </c>
      <c r="D236" s="24">
        <f>SUM(D230:D235)</f>
        <v>2035.34</v>
      </c>
      <c r="E236" s="24">
        <f>SUM(E230:E235)</f>
        <v>4977.74</v>
      </c>
      <c r="F236" s="24">
        <f>SUM(F230:F235)</f>
        <v>4672.93</v>
      </c>
    </row>
    <row r="237" spans="1:6" x14ac:dyDescent="0.25">
      <c r="A237" s="28" t="s">
        <v>17</v>
      </c>
      <c r="B237" s="28"/>
      <c r="C237" s="28"/>
      <c r="D237" s="28"/>
      <c r="E237" s="28"/>
      <c r="F237" s="28"/>
    </row>
    <row r="238" spans="1:6" x14ac:dyDescent="0.25">
      <c r="A238" s="4">
        <v>1</v>
      </c>
      <c r="B238" s="4" t="s">
        <v>200</v>
      </c>
      <c r="C238" s="4" t="s">
        <v>9</v>
      </c>
      <c r="D238" s="5">
        <v>44.36</v>
      </c>
      <c r="E238" s="5">
        <v>265</v>
      </c>
      <c r="F238" s="5">
        <v>265</v>
      </c>
    </row>
    <row r="239" spans="1:6" x14ac:dyDescent="0.25">
      <c r="A239" s="4">
        <v>2</v>
      </c>
      <c r="B239" s="4" t="s">
        <v>201</v>
      </c>
      <c r="C239" s="4" t="s">
        <v>9</v>
      </c>
      <c r="D239" s="5">
        <v>0</v>
      </c>
      <c r="E239" s="5">
        <v>14.4</v>
      </c>
      <c r="F239" s="5">
        <v>14.4</v>
      </c>
    </row>
    <row r="240" spans="1:6" x14ac:dyDescent="0.25">
      <c r="A240" s="4">
        <v>3</v>
      </c>
      <c r="B240" s="4" t="s">
        <v>202</v>
      </c>
      <c r="C240" s="4" t="s">
        <v>9</v>
      </c>
      <c r="D240" s="5">
        <v>900.41</v>
      </c>
      <c r="E240" s="5">
        <v>1043.6199999999999</v>
      </c>
      <c r="F240" s="5">
        <v>1153.05</v>
      </c>
    </row>
    <row r="241" spans="1:6" x14ac:dyDescent="0.25">
      <c r="A241" s="4">
        <v>4</v>
      </c>
      <c r="B241" s="4" t="s">
        <v>203</v>
      </c>
      <c r="C241" s="4" t="s">
        <v>9</v>
      </c>
      <c r="D241" s="5">
        <v>0.47</v>
      </c>
      <c r="E241" s="5">
        <v>2.0099999999999998</v>
      </c>
      <c r="F241" s="5">
        <v>2</v>
      </c>
    </row>
    <row r="242" spans="1:6" x14ac:dyDescent="0.25">
      <c r="A242" s="4">
        <v>5</v>
      </c>
      <c r="B242" s="4" t="s">
        <v>204</v>
      </c>
      <c r="C242" s="4" t="s">
        <v>9</v>
      </c>
      <c r="D242" s="5">
        <v>30.99</v>
      </c>
      <c r="E242" s="5">
        <v>67</v>
      </c>
      <c r="F242" s="5">
        <v>67</v>
      </c>
    </row>
    <row r="243" spans="1:6" x14ac:dyDescent="0.25">
      <c r="A243" s="4">
        <v>6</v>
      </c>
      <c r="B243" s="4" t="s">
        <v>115</v>
      </c>
      <c r="C243" s="4" t="s">
        <v>9</v>
      </c>
      <c r="D243" s="5">
        <v>300</v>
      </c>
      <c r="E243" s="5">
        <v>5031</v>
      </c>
      <c r="F243" s="5">
        <v>3000</v>
      </c>
    </row>
    <row r="244" spans="1:6" x14ac:dyDescent="0.25">
      <c r="A244" s="4">
        <v>7</v>
      </c>
      <c r="B244" s="4" t="s">
        <v>205</v>
      </c>
      <c r="C244" s="4" t="s">
        <v>9</v>
      </c>
      <c r="D244" s="5">
        <v>55.75</v>
      </c>
      <c r="E244" s="5">
        <v>80</v>
      </c>
      <c r="F244" s="5">
        <v>113.88</v>
      </c>
    </row>
    <row r="245" spans="1:6" x14ac:dyDescent="0.25">
      <c r="A245" s="4">
        <v>8</v>
      </c>
      <c r="B245" s="4" t="s">
        <v>206</v>
      </c>
      <c r="C245" s="4" t="s">
        <v>9</v>
      </c>
      <c r="D245" s="5">
        <v>26.13</v>
      </c>
      <c r="E245" s="5">
        <v>68</v>
      </c>
      <c r="F245" s="5">
        <v>68</v>
      </c>
    </row>
    <row r="246" spans="1:6" x14ac:dyDescent="0.25">
      <c r="A246" s="4">
        <v>9</v>
      </c>
      <c r="B246" s="4" t="s">
        <v>207</v>
      </c>
      <c r="C246" s="4" t="s">
        <v>9</v>
      </c>
      <c r="D246" s="5">
        <v>0</v>
      </c>
      <c r="E246" s="5">
        <v>0.03</v>
      </c>
      <c r="F246" s="5">
        <v>0.03</v>
      </c>
    </row>
    <row r="247" spans="1:6" x14ac:dyDescent="0.25">
      <c r="A247" s="4">
        <v>10</v>
      </c>
      <c r="B247" s="4" t="s">
        <v>208</v>
      </c>
      <c r="C247" s="4" t="s">
        <v>9</v>
      </c>
      <c r="D247" s="5">
        <v>133.65</v>
      </c>
      <c r="E247" s="5">
        <v>358.65</v>
      </c>
      <c r="F247" s="5">
        <v>358.64</v>
      </c>
    </row>
    <row r="248" spans="1:6" x14ac:dyDescent="0.25">
      <c r="A248" s="4">
        <v>11</v>
      </c>
      <c r="B248" s="4" t="s">
        <v>209</v>
      </c>
      <c r="C248" s="4" t="s">
        <v>9</v>
      </c>
      <c r="D248" s="5">
        <v>201.48</v>
      </c>
      <c r="E248" s="5">
        <v>300</v>
      </c>
      <c r="F248" s="5">
        <v>300</v>
      </c>
    </row>
    <row r="249" spans="1:6" x14ac:dyDescent="0.25">
      <c r="A249" s="4">
        <v>12</v>
      </c>
      <c r="B249" s="4" t="s">
        <v>210</v>
      </c>
      <c r="C249" s="4" t="s">
        <v>9</v>
      </c>
      <c r="D249" s="5">
        <v>349.09</v>
      </c>
      <c r="E249" s="5">
        <v>845</v>
      </c>
      <c r="F249" s="5">
        <v>845</v>
      </c>
    </row>
    <row r="250" spans="1:6" x14ac:dyDescent="0.25">
      <c r="A250" s="4">
        <v>13</v>
      </c>
      <c r="B250" s="4" t="s">
        <v>211</v>
      </c>
      <c r="C250" s="4" t="s">
        <v>9</v>
      </c>
      <c r="D250" s="5">
        <v>8.2799999999999994</v>
      </c>
      <c r="E250" s="5">
        <v>35</v>
      </c>
      <c r="F250" s="5">
        <v>35</v>
      </c>
    </row>
    <row r="251" spans="1:6" x14ac:dyDescent="0.25">
      <c r="A251" s="4">
        <v>14</v>
      </c>
      <c r="B251" s="4" t="s">
        <v>212</v>
      </c>
      <c r="C251" s="4" t="s">
        <v>9</v>
      </c>
      <c r="D251" s="5">
        <v>10.039999999999999</v>
      </c>
      <c r="E251" s="5">
        <v>23</v>
      </c>
      <c r="F251" s="5">
        <v>131</v>
      </c>
    </row>
    <row r="252" spans="1:6" x14ac:dyDescent="0.25">
      <c r="A252" s="4">
        <v>15</v>
      </c>
      <c r="B252" s="4" t="s">
        <v>213</v>
      </c>
      <c r="C252" s="4" t="s">
        <v>21</v>
      </c>
      <c r="D252" s="5">
        <v>0</v>
      </c>
      <c r="E252" s="5">
        <v>0.01</v>
      </c>
      <c r="F252" s="5">
        <v>0.01</v>
      </c>
    </row>
    <row r="253" spans="1:6" x14ac:dyDescent="0.25">
      <c r="A253" s="4">
        <v>16</v>
      </c>
      <c r="B253" s="4" t="s">
        <v>213</v>
      </c>
      <c r="C253" s="4" t="s">
        <v>28</v>
      </c>
      <c r="D253" s="5">
        <v>0</v>
      </c>
      <c r="E253" s="5">
        <v>58.06</v>
      </c>
      <c r="F253" s="5">
        <v>15</v>
      </c>
    </row>
    <row r="254" spans="1:6" x14ac:dyDescent="0.25">
      <c r="A254" s="4">
        <v>18</v>
      </c>
      <c r="B254" s="4" t="s">
        <v>214</v>
      </c>
      <c r="C254" s="4" t="s">
        <v>9</v>
      </c>
      <c r="D254" s="5">
        <v>1227.92</v>
      </c>
      <c r="E254" s="5">
        <v>2934.26</v>
      </c>
      <c r="F254" s="5">
        <v>2934.26</v>
      </c>
    </row>
    <row r="255" spans="1:6" x14ac:dyDescent="0.25">
      <c r="A255" s="4">
        <v>19</v>
      </c>
      <c r="B255" s="4" t="s">
        <v>215</v>
      </c>
      <c r="C255" s="4" t="s">
        <v>9</v>
      </c>
      <c r="D255" s="5">
        <v>364.3</v>
      </c>
      <c r="E255" s="5">
        <v>1580</v>
      </c>
      <c r="F255" s="5">
        <v>1580</v>
      </c>
    </row>
    <row r="256" spans="1:6" x14ac:dyDescent="0.25">
      <c r="A256" s="4">
        <v>20</v>
      </c>
      <c r="B256" s="4" t="s">
        <v>216</v>
      </c>
      <c r="C256" s="4" t="s">
        <v>9</v>
      </c>
      <c r="D256" s="5">
        <v>13629.76</v>
      </c>
      <c r="E256" s="5">
        <v>14660.59</v>
      </c>
      <c r="F256" s="5">
        <v>17467.7</v>
      </c>
    </row>
    <row r="257" spans="1:6" x14ac:dyDescent="0.25">
      <c r="A257" s="4">
        <v>21</v>
      </c>
      <c r="B257" s="4" t="s">
        <v>217</v>
      </c>
      <c r="C257" s="4" t="s">
        <v>9</v>
      </c>
      <c r="D257" s="5">
        <v>388.88</v>
      </c>
      <c r="E257" s="5">
        <v>551.20000000000005</v>
      </c>
      <c r="F257" s="5">
        <v>649.21</v>
      </c>
    </row>
    <row r="258" spans="1:6" x14ac:dyDescent="0.25">
      <c r="A258" s="4">
        <v>22</v>
      </c>
      <c r="B258" s="4" t="s">
        <v>218</v>
      </c>
      <c r="C258" s="4" t="s">
        <v>9</v>
      </c>
      <c r="D258" s="5">
        <v>12.84</v>
      </c>
      <c r="E258" s="5">
        <v>137.47999999999999</v>
      </c>
      <c r="F258" s="5">
        <v>137.47999999999999</v>
      </c>
    </row>
    <row r="259" spans="1:6" x14ac:dyDescent="0.25">
      <c r="A259" s="4">
        <v>23</v>
      </c>
      <c r="B259" s="4" t="s">
        <v>219</v>
      </c>
      <c r="C259" s="4" t="s">
        <v>9</v>
      </c>
      <c r="D259" s="5">
        <v>163.01</v>
      </c>
      <c r="E259" s="5">
        <v>262.89</v>
      </c>
      <c r="F259" s="5">
        <v>195.55</v>
      </c>
    </row>
    <row r="260" spans="1:6" x14ac:dyDescent="0.25">
      <c r="A260" s="4">
        <v>24</v>
      </c>
      <c r="B260" s="4" t="s">
        <v>220</v>
      </c>
      <c r="C260" s="4" t="s">
        <v>9</v>
      </c>
      <c r="D260" s="5">
        <v>1.92</v>
      </c>
      <c r="E260" s="5">
        <v>5.83</v>
      </c>
      <c r="F260" s="5">
        <v>4.22</v>
      </c>
    </row>
    <row r="261" spans="1:6" x14ac:dyDescent="0.25">
      <c r="A261" s="4">
        <v>27</v>
      </c>
      <c r="B261" s="4" t="s">
        <v>221</v>
      </c>
      <c r="C261" s="4" t="s">
        <v>28</v>
      </c>
      <c r="D261" s="5">
        <v>201969.31</v>
      </c>
      <c r="E261" s="5">
        <v>251864.99</v>
      </c>
      <c r="F261" s="5">
        <v>179160.18</v>
      </c>
    </row>
    <row r="262" spans="1:6" x14ac:dyDescent="0.25">
      <c r="A262" s="4">
        <v>28</v>
      </c>
      <c r="B262" s="4" t="s">
        <v>222</v>
      </c>
      <c r="C262" s="4" t="s">
        <v>9</v>
      </c>
      <c r="D262" s="5">
        <v>440</v>
      </c>
      <c r="E262" s="5">
        <v>517.09</v>
      </c>
      <c r="F262" s="5">
        <v>484</v>
      </c>
    </row>
    <row r="263" spans="1:6" x14ac:dyDescent="0.25">
      <c r="A263" s="4">
        <v>29</v>
      </c>
      <c r="B263" s="4" t="s">
        <v>223</v>
      </c>
      <c r="C263" s="4" t="s">
        <v>9</v>
      </c>
      <c r="D263" s="5">
        <v>999.97</v>
      </c>
      <c r="E263" s="5">
        <v>999.97</v>
      </c>
      <c r="F263" s="5">
        <v>820</v>
      </c>
    </row>
    <row r="264" spans="1:6" x14ac:dyDescent="0.25">
      <c r="A264" s="4">
        <v>30</v>
      </c>
      <c r="B264" s="4" t="s">
        <v>224</v>
      </c>
      <c r="C264" s="4" t="s">
        <v>9</v>
      </c>
      <c r="D264" s="5">
        <v>72.150000000000006</v>
      </c>
      <c r="E264" s="5">
        <v>165</v>
      </c>
      <c r="F264" s="5">
        <v>165</v>
      </c>
    </row>
    <row r="265" spans="1:6" x14ac:dyDescent="0.25">
      <c r="A265" s="4">
        <v>31</v>
      </c>
      <c r="B265" s="4" t="s">
        <v>225</v>
      </c>
      <c r="C265" s="4" t="s">
        <v>9</v>
      </c>
      <c r="D265" s="5">
        <v>83.46</v>
      </c>
      <c r="E265" s="5">
        <v>191.74</v>
      </c>
      <c r="F265" s="5">
        <v>300</v>
      </c>
    </row>
    <row r="266" spans="1:6" x14ac:dyDescent="0.25">
      <c r="A266" s="4">
        <v>32</v>
      </c>
      <c r="B266" s="4" t="s">
        <v>226</v>
      </c>
      <c r="C266" s="4" t="s">
        <v>9</v>
      </c>
      <c r="D266" s="5">
        <v>111.67</v>
      </c>
      <c r="E266" s="5">
        <v>150</v>
      </c>
      <c r="F266" s="5">
        <v>150</v>
      </c>
    </row>
    <row r="267" spans="1:6" x14ac:dyDescent="0.25">
      <c r="A267" s="4">
        <v>33</v>
      </c>
      <c r="B267" s="4" t="s">
        <v>227</v>
      </c>
      <c r="C267" s="4" t="s">
        <v>9</v>
      </c>
      <c r="D267" s="5">
        <v>121.45</v>
      </c>
      <c r="E267" s="5">
        <v>150</v>
      </c>
      <c r="F267" s="5">
        <v>168</v>
      </c>
    </row>
    <row r="268" spans="1:6" x14ac:dyDescent="0.25">
      <c r="A268" s="4">
        <v>1</v>
      </c>
      <c r="B268" s="4" t="s">
        <v>228</v>
      </c>
      <c r="C268" s="4" t="s">
        <v>28</v>
      </c>
      <c r="D268" s="5">
        <v>0</v>
      </c>
      <c r="E268" s="5">
        <v>3.06</v>
      </c>
      <c r="F268" s="5">
        <v>0.06</v>
      </c>
    </row>
    <row r="269" spans="1:6" x14ac:dyDescent="0.25">
      <c r="A269" s="4">
        <v>2</v>
      </c>
      <c r="B269" s="4" t="s">
        <v>229</v>
      </c>
      <c r="C269" s="4" t="s">
        <v>9</v>
      </c>
      <c r="D269" s="5">
        <v>68736.289999999994</v>
      </c>
      <c r="E269" s="5">
        <v>174833.12</v>
      </c>
      <c r="F269" s="5">
        <v>233514.72</v>
      </c>
    </row>
    <row r="270" spans="1:6" x14ac:dyDescent="0.25">
      <c r="A270" s="4">
        <v>3</v>
      </c>
      <c r="B270" s="4" t="s">
        <v>230</v>
      </c>
      <c r="C270" s="4" t="s">
        <v>28</v>
      </c>
      <c r="D270" s="5">
        <v>3905.01</v>
      </c>
      <c r="E270" s="5">
        <v>3493.31</v>
      </c>
      <c r="F270" s="5">
        <v>3587.5</v>
      </c>
    </row>
    <row r="271" spans="1:6" x14ac:dyDescent="0.25">
      <c r="A271" s="4">
        <v>4</v>
      </c>
      <c r="B271" s="4" t="s">
        <v>231</v>
      </c>
      <c r="C271" s="4" t="s">
        <v>9</v>
      </c>
      <c r="D271" s="5">
        <v>138506.99</v>
      </c>
      <c r="E271" s="5">
        <v>181829.12</v>
      </c>
      <c r="F271" s="5">
        <v>266438.45</v>
      </c>
    </row>
    <row r="272" spans="1:6" x14ac:dyDescent="0.25">
      <c r="A272" s="6"/>
      <c r="B272" s="6" t="s">
        <v>10</v>
      </c>
      <c r="C272" s="6" t="s">
        <v>11</v>
      </c>
      <c r="D272" s="24">
        <f>SUM(D238:D271)</f>
        <v>432795.58</v>
      </c>
      <c r="E272" s="24">
        <f>SUM(E238:E271)</f>
        <v>642520.42999999993</v>
      </c>
      <c r="F272" s="24">
        <f>SUM(F238:F271)</f>
        <v>714124.34000000008</v>
      </c>
    </row>
    <row r="273" spans="1:6" x14ac:dyDescent="0.25">
      <c r="A273" s="28" t="s">
        <v>232</v>
      </c>
      <c r="B273" s="28"/>
      <c r="C273" s="28"/>
      <c r="D273" s="28"/>
      <c r="E273" s="28"/>
      <c r="F273" s="28"/>
    </row>
    <row r="274" spans="1:6" x14ac:dyDescent="0.25">
      <c r="A274" s="4">
        <v>1</v>
      </c>
      <c r="B274" s="4" t="s">
        <v>115</v>
      </c>
      <c r="C274" s="4" t="s">
        <v>9</v>
      </c>
      <c r="D274" s="5">
        <v>35.17</v>
      </c>
      <c r="E274" s="5">
        <v>100</v>
      </c>
      <c r="F274" s="5">
        <v>200</v>
      </c>
    </row>
    <row r="275" spans="1:6" x14ac:dyDescent="0.25">
      <c r="A275" s="4">
        <v>2</v>
      </c>
      <c r="B275" s="4" t="s">
        <v>233</v>
      </c>
      <c r="C275" s="4" t="s">
        <v>9</v>
      </c>
      <c r="D275" s="5">
        <v>0</v>
      </c>
      <c r="E275" s="5">
        <v>0</v>
      </c>
      <c r="F275" s="5">
        <v>2010</v>
      </c>
    </row>
    <row r="276" spans="1:6" x14ac:dyDescent="0.25">
      <c r="A276" s="4">
        <v>3</v>
      </c>
      <c r="B276" s="4" t="s">
        <v>234</v>
      </c>
      <c r="C276" s="4" t="s">
        <v>28</v>
      </c>
      <c r="D276" s="5">
        <v>3345.77</v>
      </c>
      <c r="E276" s="5">
        <v>4082.58</v>
      </c>
      <c r="F276" s="5">
        <v>4082.57</v>
      </c>
    </row>
    <row r="277" spans="1:6" x14ac:dyDescent="0.25">
      <c r="A277" s="4">
        <v>4</v>
      </c>
      <c r="B277" s="4" t="s">
        <v>235</v>
      </c>
      <c r="C277" s="4" t="s">
        <v>28</v>
      </c>
      <c r="D277" s="5">
        <v>2211.5700000000002</v>
      </c>
      <c r="E277" s="5">
        <v>16500.060000000001</v>
      </c>
      <c r="F277" s="5">
        <v>25000.09</v>
      </c>
    </row>
    <row r="278" spans="1:6" x14ac:dyDescent="0.25">
      <c r="A278" s="4">
        <v>5</v>
      </c>
      <c r="B278" s="4" t="s">
        <v>236</v>
      </c>
      <c r="C278" s="4" t="s">
        <v>9</v>
      </c>
      <c r="D278" s="5">
        <v>26000</v>
      </c>
      <c r="E278" s="5">
        <v>27300</v>
      </c>
      <c r="F278" s="5">
        <v>30000</v>
      </c>
    </row>
    <row r="279" spans="1:6" x14ac:dyDescent="0.25">
      <c r="A279" s="4">
        <v>6</v>
      </c>
      <c r="B279" s="4" t="s">
        <v>237</v>
      </c>
      <c r="C279" s="4" t="s">
        <v>28</v>
      </c>
      <c r="D279" s="5">
        <v>26949.15</v>
      </c>
      <c r="E279" s="5">
        <v>18346.810000000001</v>
      </c>
      <c r="F279" s="5">
        <v>50000.13</v>
      </c>
    </row>
    <row r="280" spans="1:6" x14ac:dyDescent="0.25">
      <c r="A280" s="4">
        <v>7</v>
      </c>
      <c r="B280" s="4" t="s">
        <v>238</v>
      </c>
      <c r="C280" s="4" t="s">
        <v>9</v>
      </c>
      <c r="D280" s="5">
        <v>0</v>
      </c>
      <c r="E280" s="5">
        <v>0</v>
      </c>
      <c r="F280" s="5">
        <v>26440.71</v>
      </c>
    </row>
    <row r="281" spans="1:6" x14ac:dyDescent="0.25">
      <c r="A281" s="6"/>
      <c r="B281" s="6" t="s">
        <v>10</v>
      </c>
      <c r="C281" s="6" t="s">
        <v>11</v>
      </c>
      <c r="D281" s="24">
        <f>SUM(D274:D280)</f>
        <v>58541.66</v>
      </c>
      <c r="E281" s="24">
        <f>SUM(E274:E280)</f>
        <v>66329.45</v>
      </c>
      <c r="F281" s="24">
        <f>SUM(F274:F280)</f>
        <v>137733.5</v>
      </c>
    </row>
    <row r="282" spans="1:6" x14ac:dyDescent="0.25">
      <c r="A282" s="28" t="s">
        <v>37</v>
      </c>
      <c r="B282" s="28"/>
      <c r="C282" s="28"/>
      <c r="D282" s="28"/>
      <c r="E282" s="28"/>
      <c r="F282" s="28"/>
    </row>
    <row r="283" spans="1:6" x14ac:dyDescent="0.25">
      <c r="A283" s="4">
        <v>1</v>
      </c>
      <c r="B283" s="4" t="s">
        <v>38</v>
      </c>
      <c r="C283" s="4" t="s">
        <v>9</v>
      </c>
      <c r="D283" s="5">
        <v>425.85</v>
      </c>
      <c r="E283" s="5">
        <v>465</v>
      </c>
      <c r="F283" s="5">
        <v>750</v>
      </c>
    </row>
    <row r="284" spans="1:6" x14ac:dyDescent="0.25">
      <c r="A284" s="4">
        <v>2</v>
      </c>
      <c r="B284" s="4" t="s">
        <v>115</v>
      </c>
      <c r="C284" s="4" t="s">
        <v>9</v>
      </c>
      <c r="D284" s="5">
        <v>146.55000000000001</v>
      </c>
      <c r="E284" s="5">
        <v>150</v>
      </c>
      <c r="F284" s="5">
        <v>250</v>
      </c>
    </row>
    <row r="285" spans="1:6" x14ac:dyDescent="0.25">
      <c r="A285" s="4">
        <v>3</v>
      </c>
      <c r="B285" s="4" t="s">
        <v>39</v>
      </c>
      <c r="C285" s="4" t="s">
        <v>9</v>
      </c>
      <c r="D285" s="5">
        <v>595.29</v>
      </c>
      <c r="E285" s="5">
        <v>520</v>
      </c>
      <c r="F285" s="5">
        <v>730</v>
      </c>
    </row>
    <row r="286" spans="1:6" x14ac:dyDescent="0.25">
      <c r="A286" s="4">
        <v>4</v>
      </c>
      <c r="B286" s="4" t="s">
        <v>40</v>
      </c>
      <c r="C286" s="4" t="s">
        <v>9</v>
      </c>
      <c r="D286" s="5">
        <v>4184.8999999999996</v>
      </c>
      <c r="E286" s="5">
        <v>2206.7800000000002</v>
      </c>
      <c r="F286" s="5">
        <v>2196.4299999999998</v>
      </c>
    </row>
    <row r="287" spans="1:6" x14ac:dyDescent="0.25">
      <c r="A287" s="4">
        <v>5</v>
      </c>
      <c r="B287" s="4" t="s">
        <v>41</v>
      </c>
      <c r="C287" s="4" t="s">
        <v>9</v>
      </c>
      <c r="D287" s="5">
        <v>2486.88</v>
      </c>
      <c r="E287" s="5">
        <v>1972.01</v>
      </c>
      <c r="F287" s="5">
        <v>3860</v>
      </c>
    </row>
    <row r="288" spans="1:6" x14ac:dyDescent="0.25">
      <c r="A288" s="4">
        <v>6</v>
      </c>
      <c r="B288" s="4" t="s">
        <v>239</v>
      </c>
      <c r="C288" s="4" t="s">
        <v>9</v>
      </c>
      <c r="D288" s="5">
        <v>499.99</v>
      </c>
      <c r="E288" s="5">
        <v>885.01</v>
      </c>
      <c r="F288" s="5">
        <v>499.94</v>
      </c>
    </row>
    <row r="289" spans="1:6" x14ac:dyDescent="0.25">
      <c r="A289" s="4">
        <v>7</v>
      </c>
      <c r="B289" s="4" t="s">
        <v>240</v>
      </c>
      <c r="C289" s="4" t="s">
        <v>9</v>
      </c>
      <c r="D289" s="5">
        <v>54.01</v>
      </c>
      <c r="E289" s="5">
        <v>100</v>
      </c>
      <c r="F289" s="5">
        <v>150</v>
      </c>
    </row>
    <row r="290" spans="1:6" x14ac:dyDescent="0.25">
      <c r="A290" s="4">
        <v>8</v>
      </c>
      <c r="B290" s="4" t="s">
        <v>241</v>
      </c>
      <c r="C290" s="4" t="s">
        <v>9</v>
      </c>
      <c r="D290" s="5">
        <v>0</v>
      </c>
      <c r="E290" s="5">
        <v>0.01</v>
      </c>
      <c r="F290" s="5">
        <v>0.01</v>
      </c>
    </row>
    <row r="291" spans="1:6" x14ac:dyDescent="0.25">
      <c r="A291" s="4">
        <v>9</v>
      </c>
      <c r="B291" s="4" t="s">
        <v>242</v>
      </c>
      <c r="C291" s="4" t="s">
        <v>9</v>
      </c>
      <c r="D291" s="5">
        <v>0</v>
      </c>
      <c r="E291" s="5">
        <v>0.01</v>
      </c>
      <c r="F291" s="5">
        <v>0.01</v>
      </c>
    </row>
    <row r="292" spans="1:6" x14ac:dyDescent="0.25">
      <c r="A292" s="4">
        <v>10</v>
      </c>
      <c r="B292" s="4" t="s">
        <v>243</v>
      </c>
      <c r="C292" s="4" t="s">
        <v>19</v>
      </c>
      <c r="D292" s="5">
        <v>0.6</v>
      </c>
      <c r="E292" s="5">
        <v>0.5</v>
      </c>
      <c r="F292" s="5">
        <v>0.6</v>
      </c>
    </row>
    <row r="293" spans="1:6" x14ac:dyDescent="0.25">
      <c r="A293" s="4">
        <v>11</v>
      </c>
      <c r="B293" s="4" t="s">
        <v>42</v>
      </c>
      <c r="C293" s="4" t="s">
        <v>9</v>
      </c>
      <c r="D293" s="5">
        <v>227.2</v>
      </c>
      <c r="E293" s="5">
        <v>40</v>
      </c>
      <c r="F293" s="5">
        <v>160</v>
      </c>
    </row>
    <row r="294" spans="1:6" x14ac:dyDescent="0.25">
      <c r="A294" s="4">
        <v>12</v>
      </c>
      <c r="B294" s="4" t="s">
        <v>244</v>
      </c>
      <c r="C294" s="4" t="s">
        <v>9</v>
      </c>
      <c r="D294" s="5">
        <v>0</v>
      </c>
      <c r="E294" s="5">
        <v>50</v>
      </c>
      <c r="F294" s="5">
        <v>600</v>
      </c>
    </row>
    <row r="295" spans="1:6" x14ac:dyDescent="0.25">
      <c r="A295" s="4">
        <v>13</v>
      </c>
      <c r="B295" s="4" t="s">
        <v>245</v>
      </c>
      <c r="C295" s="4" t="s">
        <v>9</v>
      </c>
      <c r="D295" s="5">
        <v>453.03</v>
      </c>
      <c r="E295" s="5">
        <v>100</v>
      </c>
      <c r="F295" s="5">
        <v>500</v>
      </c>
    </row>
    <row r="296" spans="1:6" x14ac:dyDescent="0.25">
      <c r="A296" s="6"/>
      <c r="B296" s="6" t="s">
        <v>10</v>
      </c>
      <c r="C296" s="6" t="s">
        <v>11</v>
      </c>
      <c r="D296" s="24">
        <f>SUM(D283:D295)</f>
        <v>9074.3000000000029</v>
      </c>
      <c r="E296" s="24">
        <f>SUM(E283:E295)</f>
        <v>6489.3200000000006</v>
      </c>
      <c r="F296" s="24">
        <f>SUM(F283:F295)</f>
        <v>9696.9900000000016</v>
      </c>
    </row>
    <row r="297" spans="1:6" x14ac:dyDescent="0.25">
      <c r="A297" s="28" t="s">
        <v>43</v>
      </c>
      <c r="B297" s="28"/>
      <c r="C297" s="28"/>
      <c r="D297" s="28"/>
      <c r="E297" s="28"/>
      <c r="F297" s="28"/>
    </row>
    <row r="298" spans="1:6" x14ac:dyDescent="0.25">
      <c r="A298" s="4">
        <v>1</v>
      </c>
      <c r="B298" s="4" t="s">
        <v>246</v>
      </c>
      <c r="C298" s="4" t="s">
        <v>9</v>
      </c>
      <c r="D298" s="5">
        <v>40</v>
      </c>
      <c r="E298" s="5">
        <v>100.14</v>
      </c>
      <c r="F298" s="5">
        <v>118</v>
      </c>
    </row>
    <row r="299" spans="1:6" x14ac:dyDescent="0.25">
      <c r="A299" s="4">
        <v>2</v>
      </c>
      <c r="B299" s="4" t="s">
        <v>115</v>
      </c>
      <c r="C299" s="4" t="s">
        <v>9</v>
      </c>
      <c r="D299" s="5">
        <v>26.78</v>
      </c>
      <c r="E299" s="5">
        <v>31.59</v>
      </c>
      <c r="F299" s="5">
        <v>300</v>
      </c>
    </row>
    <row r="300" spans="1:6" x14ac:dyDescent="0.25">
      <c r="A300" s="4">
        <v>3</v>
      </c>
      <c r="B300" s="4" t="s">
        <v>247</v>
      </c>
      <c r="C300" s="4" t="s">
        <v>9</v>
      </c>
      <c r="D300" s="5">
        <v>1987.14</v>
      </c>
      <c r="E300" s="5">
        <v>2802.5</v>
      </c>
      <c r="F300" s="5">
        <v>3120.12</v>
      </c>
    </row>
    <row r="301" spans="1:6" x14ac:dyDescent="0.25">
      <c r="A301" s="4">
        <v>4</v>
      </c>
      <c r="B301" s="4" t="s">
        <v>248</v>
      </c>
      <c r="C301" s="4" t="s">
        <v>9</v>
      </c>
      <c r="D301" s="5">
        <v>23.5</v>
      </c>
      <c r="E301" s="5">
        <v>120</v>
      </c>
      <c r="F301" s="5">
        <v>120</v>
      </c>
    </row>
    <row r="302" spans="1:6" x14ac:dyDescent="0.25">
      <c r="A302" s="4">
        <v>5</v>
      </c>
      <c r="B302" s="4" t="s">
        <v>249</v>
      </c>
      <c r="C302" s="4" t="s">
        <v>9</v>
      </c>
      <c r="D302" s="5">
        <v>2981.95</v>
      </c>
      <c r="E302" s="5">
        <v>8213.7999999999993</v>
      </c>
      <c r="F302" s="5">
        <v>4525.01</v>
      </c>
    </row>
    <row r="303" spans="1:6" x14ac:dyDescent="0.25">
      <c r="A303" s="4">
        <v>6</v>
      </c>
      <c r="B303" s="4" t="s">
        <v>154</v>
      </c>
      <c r="C303" s="4" t="s">
        <v>9</v>
      </c>
      <c r="D303" s="5">
        <v>8000</v>
      </c>
      <c r="E303" s="5">
        <v>9000</v>
      </c>
      <c r="F303" s="5">
        <v>13000</v>
      </c>
    </row>
    <row r="304" spans="1:6" x14ac:dyDescent="0.25">
      <c r="A304" s="4">
        <v>7</v>
      </c>
      <c r="B304" s="4" t="s">
        <v>250</v>
      </c>
      <c r="C304" s="4" t="s">
        <v>9</v>
      </c>
      <c r="D304" s="5">
        <v>239.66</v>
      </c>
      <c r="E304" s="5">
        <v>500</v>
      </c>
      <c r="F304" s="5">
        <v>1500</v>
      </c>
    </row>
    <row r="305" spans="1:6" x14ac:dyDescent="0.25">
      <c r="A305" s="4">
        <v>8</v>
      </c>
      <c r="B305" s="4" t="s">
        <v>251</v>
      </c>
      <c r="C305" s="4" t="s">
        <v>9</v>
      </c>
      <c r="D305" s="5">
        <v>20</v>
      </c>
      <c r="E305" s="5">
        <v>20</v>
      </c>
      <c r="F305" s="5">
        <v>20</v>
      </c>
    </row>
    <row r="306" spans="1:6" x14ac:dyDescent="0.25">
      <c r="A306" s="4">
        <v>9</v>
      </c>
      <c r="B306" s="4" t="s">
        <v>252</v>
      </c>
      <c r="C306" s="4" t="s">
        <v>9</v>
      </c>
      <c r="D306" s="5">
        <v>909.69</v>
      </c>
      <c r="E306" s="5">
        <v>1637.1</v>
      </c>
      <c r="F306" s="5">
        <v>4550</v>
      </c>
    </row>
    <row r="307" spans="1:6" x14ac:dyDescent="0.25">
      <c r="A307" s="4">
        <v>10</v>
      </c>
      <c r="B307" s="4" t="s">
        <v>253</v>
      </c>
      <c r="C307" s="4" t="s">
        <v>28</v>
      </c>
      <c r="D307" s="5">
        <v>840</v>
      </c>
      <c r="E307" s="5">
        <v>6322</v>
      </c>
      <c r="F307" s="5">
        <v>17781</v>
      </c>
    </row>
    <row r="308" spans="1:6" x14ac:dyDescent="0.25">
      <c r="A308" s="4">
        <v>11</v>
      </c>
      <c r="B308" s="4" t="s">
        <v>254</v>
      </c>
      <c r="C308" s="4" t="s">
        <v>9</v>
      </c>
      <c r="D308" s="5">
        <v>0.03</v>
      </c>
      <c r="E308" s="5">
        <v>100</v>
      </c>
      <c r="F308" s="5">
        <v>100</v>
      </c>
    </row>
    <row r="309" spans="1:6" x14ac:dyDescent="0.25">
      <c r="A309" s="4">
        <v>12</v>
      </c>
      <c r="B309" s="4" t="s">
        <v>255</v>
      </c>
      <c r="C309" s="4" t="s">
        <v>9</v>
      </c>
      <c r="D309" s="5">
        <v>8294.75</v>
      </c>
      <c r="E309" s="5">
        <v>5045.29</v>
      </c>
      <c r="F309" s="5">
        <v>26900</v>
      </c>
    </row>
    <row r="310" spans="1:6" x14ac:dyDescent="0.25">
      <c r="A310" s="4">
        <v>13</v>
      </c>
      <c r="B310" s="4" t="s">
        <v>256</v>
      </c>
      <c r="C310" s="4" t="s">
        <v>9</v>
      </c>
      <c r="D310" s="5">
        <v>203</v>
      </c>
      <c r="E310" s="5">
        <v>411.57</v>
      </c>
      <c r="F310" s="5">
        <v>667</v>
      </c>
    </row>
    <row r="311" spans="1:6" x14ac:dyDescent="0.25">
      <c r="A311" s="4">
        <v>14</v>
      </c>
      <c r="B311" s="4" t="s">
        <v>257</v>
      </c>
      <c r="C311" s="4" t="s">
        <v>9</v>
      </c>
      <c r="D311" s="5">
        <v>400</v>
      </c>
      <c r="E311" s="5">
        <v>500</v>
      </c>
      <c r="F311" s="5">
        <v>1110.3</v>
      </c>
    </row>
    <row r="312" spans="1:6" x14ac:dyDescent="0.25">
      <c r="A312" s="6"/>
      <c r="B312" s="6" t="s">
        <v>10</v>
      </c>
      <c r="C312" s="6" t="s">
        <v>11</v>
      </c>
      <c r="D312" s="24">
        <f>SUM(D298:D311)</f>
        <v>23966.5</v>
      </c>
      <c r="E312" s="24">
        <f>SUM(E298:E311)</f>
        <v>34803.99</v>
      </c>
      <c r="F312" s="24">
        <f>SUM(F298:F311)</f>
        <v>73811.430000000008</v>
      </c>
    </row>
    <row r="313" spans="1:6" x14ac:dyDescent="0.25">
      <c r="A313" s="28" t="s">
        <v>46</v>
      </c>
      <c r="B313" s="28"/>
      <c r="C313" s="28"/>
      <c r="D313" s="28"/>
      <c r="E313" s="28"/>
      <c r="F313" s="28"/>
    </row>
    <row r="314" spans="1:6" x14ac:dyDescent="0.25">
      <c r="A314" s="7">
        <v>1</v>
      </c>
      <c r="B314" s="7" t="s">
        <v>258</v>
      </c>
      <c r="C314" s="7" t="s">
        <v>19</v>
      </c>
      <c r="D314" s="8">
        <v>17.18</v>
      </c>
      <c r="E314" s="8">
        <v>23.23</v>
      </c>
      <c r="F314" s="8">
        <v>23.58</v>
      </c>
    </row>
    <row r="315" spans="1:6" x14ac:dyDescent="0.25">
      <c r="A315" s="4">
        <v>2</v>
      </c>
      <c r="B315" s="4" t="s">
        <v>259</v>
      </c>
      <c r="C315" s="4" t="s">
        <v>9</v>
      </c>
      <c r="D315" s="5">
        <v>3501.88</v>
      </c>
      <c r="E315" s="5">
        <v>4000</v>
      </c>
      <c r="F315" s="5">
        <v>1000</v>
      </c>
    </row>
    <row r="316" spans="1:6" x14ac:dyDescent="0.25">
      <c r="A316" s="4">
        <v>3</v>
      </c>
      <c r="B316" s="4" t="s">
        <v>260</v>
      </c>
      <c r="C316" s="4" t="s">
        <v>9</v>
      </c>
      <c r="D316" s="5">
        <v>0</v>
      </c>
      <c r="E316" s="5">
        <v>5.7</v>
      </c>
      <c r="F316" s="5">
        <v>8</v>
      </c>
    </row>
    <row r="317" spans="1:6" x14ac:dyDescent="0.25">
      <c r="A317" s="7">
        <v>4</v>
      </c>
      <c r="B317" s="7" t="s">
        <v>261</v>
      </c>
      <c r="C317" s="7" t="s">
        <v>19</v>
      </c>
      <c r="D317" s="8">
        <v>14.52</v>
      </c>
      <c r="E317" s="8">
        <v>25.21</v>
      </c>
      <c r="F317" s="8">
        <v>25.21</v>
      </c>
    </row>
    <row r="318" spans="1:6" x14ac:dyDescent="0.25">
      <c r="A318" s="7">
        <v>5</v>
      </c>
      <c r="B318" s="7" t="s">
        <v>262</v>
      </c>
      <c r="C318" s="7" t="s">
        <v>19</v>
      </c>
      <c r="D318" s="8">
        <v>422.28</v>
      </c>
      <c r="E318" s="8">
        <v>3750.78</v>
      </c>
      <c r="F318" s="8">
        <v>973.52</v>
      </c>
    </row>
    <row r="319" spans="1:6" x14ac:dyDescent="0.25">
      <c r="A319" s="6"/>
      <c r="B319" s="6" t="s">
        <v>10</v>
      </c>
      <c r="C319" s="6" t="s">
        <v>11</v>
      </c>
      <c r="D319" s="24">
        <f>SUM(D314:D318)</f>
        <v>3955.8599999999997</v>
      </c>
      <c r="E319" s="24">
        <f>SUM(E314:E318)</f>
        <v>7804.92</v>
      </c>
      <c r="F319" s="24">
        <f>SUM(F314:F318)</f>
        <v>2030.31</v>
      </c>
    </row>
    <row r="320" spans="1:6" x14ac:dyDescent="0.25">
      <c r="A320" s="28" t="s">
        <v>263</v>
      </c>
      <c r="B320" s="28"/>
      <c r="C320" s="28"/>
      <c r="D320" s="28"/>
      <c r="E320" s="28"/>
      <c r="F320" s="28"/>
    </row>
    <row r="321" spans="1:6" x14ac:dyDescent="0.25">
      <c r="A321" s="4">
        <v>1</v>
      </c>
      <c r="B321" s="4" t="s">
        <v>264</v>
      </c>
      <c r="C321" s="4" t="s">
        <v>9</v>
      </c>
      <c r="D321" s="5">
        <v>1740</v>
      </c>
      <c r="E321" s="5">
        <v>1222.32</v>
      </c>
      <c r="F321" s="5">
        <v>9822.32</v>
      </c>
    </row>
    <row r="322" spans="1:6" x14ac:dyDescent="0.25">
      <c r="A322" s="4">
        <v>2</v>
      </c>
      <c r="B322" s="4" t="s">
        <v>265</v>
      </c>
      <c r="C322" s="4" t="s">
        <v>19</v>
      </c>
      <c r="D322" s="5">
        <v>0.6</v>
      </c>
      <c r="E322" s="5">
        <v>0.5</v>
      </c>
      <c r="F322" s="5">
        <v>0.5</v>
      </c>
    </row>
    <row r="323" spans="1:6" x14ac:dyDescent="0.25">
      <c r="A323" s="4">
        <v>3</v>
      </c>
      <c r="B323" s="4" t="s">
        <v>115</v>
      </c>
      <c r="C323" s="4" t="s">
        <v>9</v>
      </c>
      <c r="D323" s="5">
        <v>150</v>
      </c>
      <c r="E323" s="5">
        <v>200</v>
      </c>
      <c r="F323" s="5">
        <v>200</v>
      </c>
    </row>
    <row r="324" spans="1:6" x14ac:dyDescent="0.25">
      <c r="A324" s="4">
        <v>4</v>
      </c>
      <c r="B324" s="4" t="s">
        <v>266</v>
      </c>
      <c r="C324" s="4" t="s">
        <v>9</v>
      </c>
      <c r="D324" s="5">
        <v>0</v>
      </c>
      <c r="E324" s="5">
        <v>0.01</v>
      </c>
      <c r="F324" s="5">
        <v>100</v>
      </c>
    </row>
    <row r="325" spans="1:6" x14ac:dyDescent="0.25">
      <c r="A325" s="4">
        <v>5</v>
      </c>
      <c r="B325" s="4" t="s">
        <v>267</v>
      </c>
      <c r="C325" s="4" t="s">
        <v>9</v>
      </c>
      <c r="D325" s="5">
        <v>4026.01</v>
      </c>
      <c r="E325" s="5">
        <v>2100</v>
      </c>
      <c r="F325" s="5">
        <v>3500</v>
      </c>
    </row>
    <row r="326" spans="1:6" x14ac:dyDescent="0.25">
      <c r="A326" s="4">
        <v>6</v>
      </c>
      <c r="B326" s="4" t="s">
        <v>268</v>
      </c>
      <c r="C326" s="4" t="s">
        <v>9</v>
      </c>
      <c r="D326" s="5">
        <v>100</v>
      </c>
      <c r="E326" s="5">
        <v>98.73</v>
      </c>
      <c r="F326" s="5">
        <v>0</v>
      </c>
    </row>
    <row r="327" spans="1:6" x14ac:dyDescent="0.25">
      <c r="A327" s="4">
        <v>7</v>
      </c>
      <c r="B327" s="4" t="s">
        <v>269</v>
      </c>
      <c r="C327" s="4" t="s">
        <v>9</v>
      </c>
      <c r="D327" s="5">
        <v>1458.47</v>
      </c>
      <c r="E327" s="5">
        <v>2500</v>
      </c>
      <c r="F327" s="5">
        <v>2500</v>
      </c>
    </row>
    <row r="328" spans="1:6" x14ac:dyDescent="0.25">
      <c r="A328" s="6"/>
      <c r="B328" s="6" t="s">
        <v>10</v>
      </c>
      <c r="C328" s="6" t="s">
        <v>11</v>
      </c>
      <c r="D328" s="24">
        <f>SUM(D321:D327)</f>
        <v>7475.0800000000008</v>
      </c>
      <c r="E328" s="24">
        <f>SUM(E321:E327)</f>
        <v>6121.5599999999995</v>
      </c>
      <c r="F328" s="24">
        <f>SUM(F321:F327)</f>
        <v>16122.82</v>
      </c>
    </row>
    <row r="329" spans="1:6" x14ac:dyDescent="0.25">
      <c r="A329" s="28" t="s">
        <v>270</v>
      </c>
      <c r="B329" s="28"/>
      <c r="C329" s="28"/>
      <c r="D329" s="28"/>
      <c r="E329" s="28"/>
      <c r="F329" s="28"/>
    </row>
    <row r="330" spans="1:6" x14ac:dyDescent="0.25">
      <c r="A330" s="4">
        <v>1</v>
      </c>
      <c r="B330" s="4" t="s">
        <v>271</v>
      </c>
      <c r="C330" s="4" t="s">
        <v>21</v>
      </c>
      <c r="D330" s="5">
        <v>16.899999999999999</v>
      </c>
      <c r="E330" s="5">
        <v>2000</v>
      </c>
      <c r="F330" s="5">
        <v>664</v>
      </c>
    </row>
    <row r="331" spans="1:6" x14ac:dyDescent="0.25">
      <c r="A331" s="4">
        <v>2</v>
      </c>
      <c r="B331" s="4" t="s">
        <v>272</v>
      </c>
      <c r="C331" s="4" t="s">
        <v>19</v>
      </c>
      <c r="D331" s="5">
        <v>20.96</v>
      </c>
      <c r="E331" s="5">
        <v>62</v>
      </c>
      <c r="F331" s="5">
        <v>61</v>
      </c>
    </row>
    <row r="332" spans="1:6" x14ac:dyDescent="0.25">
      <c r="A332" s="4">
        <v>3</v>
      </c>
      <c r="B332" s="4" t="s">
        <v>272</v>
      </c>
      <c r="C332" s="4" t="s">
        <v>21</v>
      </c>
      <c r="D332" s="5">
        <v>61.2</v>
      </c>
      <c r="E332" s="5">
        <v>2500</v>
      </c>
      <c r="F332" s="5">
        <v>996</v>
      </c>
    </row>
    <row r="333" spans="1:6" x14ac:dyDescent="0.25">
      <c r="A333" s="4">
        <v>4</v>
      </c>
      <c r="B333" s="4" t="s">
        <v>115</v>
      </c>
      <c r="C333" s="4" t="s">
        <v>9</v>
      </c>
      <c r="D333" s="5">
        <v>11.16</v>
      </c>
      <c r="E333" s="5">
        <v>100</v>
      </c>
      <c r="F333" s="5">
        <v>100</v>
      </c>
    </row>
    <row r="334" spans="1:6" x14ac:dyDescent="0.25">
      <c r="A334" s="4">
        <v>5</v>
      </c>
      <c r="B334" s="4" t="s">
        <v>273</v>
      </c>
      <c r="C334" s="4" t="s">
        <v>9</v>
      </c>
      <c r="D334" s="5">
        <v>284.99</v>
      </c>
      <c r="E334" s="5">
        <v>273.3</v>
      </c>
      <c r="F334" s="5">
        <v>273.3</v>
      </c>
    </row>
    <row r="335" spans="1:6" x14ac:dyDescent="0.25">
      <c r="A335" s="4">
        <v>6</v>
      </c>
      <c r="B335" s="4" t="s">
        <v>274</v>
      </c>
      <c r="C335" s="4" t="s">
        <v>9</v>
      </c>
      <c r="D335" s="5">
        <v>500.3</v>
      </c>
      <c r="E335" s="5">
        <v>250</v>
      </c>
      <c r="F335" s="5">
        <v>752</v>
      </c>
    </row>
    <row r="336" spans="1:6" x14ac:dyDescent="0.25">
      <c r="A336" s="4">
        <v>7</v>
      </c>
      <c r="B336" s="4" t="s">
        <v>275</v>
      </c>
      <c r="C336" s="4" t="s">
        <v>9</v>
      </c>
      <c r="D336" s="5">
        <v>0</v>
      </c>
      <c r="E336" s="5">
        <v>300</v>
      </c>
      <c r="F336" s="5">
        <v>2200</v>
      </c>
    </row>
    <row r="337" spans="1:6" x14ac:dyDescent="0.25">
      <c r="A337" s="6"/>
      <c r="B337" s="6" t="s">
        <v>10</v>
      </c>
      <c r="C337" s="6" t="s">
        <v>11</v>
      </c>
      <c r="D337" s="24">
        <f>SUM(D330:D336)</f>
        <v>895.51</v>
      </c>
      <c r="E337" s="24">
        <f>SUM(E330:E336)</f>
        <v>5485.3</v>
      </c>
      <c r="F337" s="24">
        <f>SUM(F330:F336)</f>
        <v>5046.3</v>
      </c>
    </row>
    <row r="338" spans="1:6" x14ac:dyDescent="0.25">
      <c r="A338" s="28" t="s">
        <v>276</v>
      </c>
      <c r="B338" s="28"/>
      <c r="C338" s="28"/>
      <c r="D338" s="28"/>
      <c r="E338" s="28"/>
      <c r="F338" s="28"/>
    </row>
    <row r="339" spans="1:6" x14ac:dyDescent="0.25">
      <c r="A339" s="4">
        <v>1</v>
      </c>
      <c r="B339" s="4" t="s">
        <v>277</v>
      </c>
      <c r="C339" s="4" t="s">
        <v>9</v>
      </c>
      <c r="D339" s="5">
        <v>23.35</v>
      </c>
      <c r="E339" s="5">
        <v>25</v>
      </c>
      <c r="F339" s="5">
        <v>25</v>
      </c>
    </row>
    <row r="340" spans="1:6" x14ac:dyDescent="0.25">
      <c r="A340" s="4">
        <v>2</v>
      </c>
      <c r="B340" s="4" t="s">
        <v>278</v>
      </c>
      <c r="C340" s="4" t="s">
        <v>19</v>
      </c>
      <c r="D340" s="5">
        <v>402.32</v>
      </c>
      <c r="E340" s="5">
        <v>489.35</v>
      </c>
      <c r="F340" s="5">
        <v>553.28</v>
      </c>
    </row>
    <row r="341" spans="1:6" x14ac:dyDescent="0.25">
      <c r="A341" s="4">
        <v>3</v>
      </c>
      <c r="B341" s="4" t="s">
        <v>278</v>
      </c>
      <c r="C341" s="4" t="s">
        <v>9</v>
      </c>
      <c r="D341" s="5">
        <v>26.27</v>
      </c>
      <c r="E341" s="5">
        <v>30</v>
      </c>
      <c r="F341" s="5">
        <v>30</v>
      </c>
    </row>
    <row r="342" spans="1:6" x14ac:dyDescent="0.25">
      <c r="A342" s="4">
        <v>4</v>
      </c>
      <c r="B342" s="4" t="s">
        <v>279</v>
      </c>
      <c r="C342" s="4" t="s">
        <v>9</v>
      </c>
      <c r="D342" s="5">
        <v>10</v>
      </c>
      <c r="E342" s="5">
        <v>3</v>
      </c>
      <c r="F342" s="5">
        <v>10</v>
      </c>
    </row>
    <row r="343" spans="1:6" x14ac:dyDescent="0.25">
      <c r="A343" s="6"/>
      <c r="B343" s="6" t="s">
        <v>10</v>
      </c>
      <c r="C343" s="6" t="s">
        <v>11</v>
      </c>
      <c r="D343" s="24">
        <f>SUM(D339:D342)</f>
        <v>461.94</v>
      </c>
      <c r="E343" s="24">
        <f>SUM(E339:E342)</f>
        <v>547.35</v>
      </c>
      <c r="F343" s="24">
        <f>SUM(F339:F342)</f>
        <v>618.28</v>
      </c>
    </row>
    <row r="344" spans="1:6" x14ac:dyDescent="0.25">
      <c r="A344" s="28" t="s">
        <v>280</v>
      </c>
      <c r="B344" s="28"/>
      <c r="C344" s="28"/>
      <c r="D344" s="28"/>
      <c r="E344" s="28"/>
      <c r="F344" s="28"/>
    </row>
    <row r="345" spans="1:6" x14ac:dyDescent="0.25">
      <c r="A345" s="4">
        <v>1</v>
      </c>
      <c r="B345" s="4" t="s">
        <v>281</v>
      </c>
      <c r="C345" s="4" t="s">
        <v>19</v>
      </c>
      <c r="D345" s="5">
        <v>1219.97</v>
      </c>
      <c r="E345" s="5">
        <v>1260.56</v>
      </c>
      <c r="F345" s="5">
        <v>1663.59</v>
      </c>
    </row>
    <row r="346" spans="1:6" x14ac:dyDescent="0.25">
      <c r="A346" s="4">
        <v>2</v>
      </c>
      <c r="B346" s="4" t="s">
        <v>115</v>
      </c>
      <c r="C346" s="4" t="s">
        <v>9</v>
      </c>
      <c r="D346" s="5">
        <v>20</v>
      </c>
      <c r="E346" s="5">
        <v>35</v>
      </c>
      <c r="F346" s="5">
        <v>35</v>
      </c>
    </row>
    <row r="347" spans="1:6" x14ac:dyDescent="0.25">
      <c r="A347" s="4">
        <v>3</v>
      </c>
      <c r="B347" s="4" t="s">
        <v>282</v>
      </c>
      <c r="C347" s="4" t="s">
        <v>19</v>
      </c>
      <c r="D347" s="5">
        <v>1145.97</v>
      </c>
      <c r="E347" s="5">
        <v>906.22</v>
      </c>
      <c r="F347" s="5">
        <v>966.12</v>
      </c>
    </row>
    <row r="348" spans="1:6" x14ac:dyDescent="0.25">
      <c r="A348" s="4">
        <v>4</v>
      </c>
      <c r="B348" s="4" t="s">
        <v>282</v>
      </c>
      <c r="C348" s="4" t="s">
        <v>9</v>
      </c>
      <c r="D348" s="5">
        <v>300</v>
      </c>
      <c r="E348" s="5">
        <v>1400</v>
      </c>
      <c r="F348" s="5">
        <v>7231.5</v>
      </c>
    </row>
    <row r="349" spans="1:6" x14ac:dyDescent="0.25">
      <c r="A349" s="4">
        <v>5</v>
      </c>
      <c r="B349" s="4" t="s">
        <v>283</v>
      </c>
      <c r="C349" s="4" t="s">
        <v>9</v>
      </c>
      <c r="D349" s="5">
        <v>70</v>
      </c>
      <c r="E349" s="5">
        <v>70</v>
      </c>
      <c r="F349" s="5">
        <v>77</v>
      </c>
    </row>
    <row r="350" spans="1:6" x14ac:dyDescent="0.25">
      <c r="A350" s="4">
        <v>6</v>
      </c>
      <c r="B350" s="4" t="s">
        <v>284</v>
      </c>
      <c r="C350" s="4" t="s">
        <v>28</v>
      </c>
      <c r="D350" s="9">
        <v>70</v>
      </c>
      <c r="E350" s="9">
        <v>70</v>
      </c>
      <c r="F350" s="9">
        <v>77</v>
      </c>
    </row>
    <row r="351" spans="1:6" x14ac:dyDescent="0.25">
      <c r="A351" s="4">
        <v>7</v>
      </c>
      <c r="B351" s="4" t="s">
        <v>285</v>
      </c>
      <c r="C351" s="4" t="s">
        <v>19</v>
      </c>
      <c r="D351" s="5">
        <v>20</v>
      </c>
      <c r="E351" s="5">
        <v>30</v>
      </c>
      <c r="F351" s="5">
        <v>20.010000000000002</v>
      </c>
    </row>
    <row r="352" spans="1:6" x14ac:dyDescent="0.25">
      <c r="A352" s="4">
        <v>8</v>
      </c>
      <c r="B352" s="4" t="s">
        <v>285</v>
      </c>
      <c r="C352" s="4" t="s">
        <v>9</v>
      </c>
      <c r="D352" s="5">
        <v>3550</v>
      </c>
      <c r="E352" s="5">
        <v>13150.05</v>
      </c>
      <c r="F352" s="5">
        <v>7900.05</v>
      </c>
    </row>
    <row r="353" spans="1:6" x14ac:dyDescent="0.25">
      <c r="A353" s="4">
        <v>9</v>
      </c>
      <c r="B353" s="4" t="s">
        <v>286</v>
      </c>
      <c r="C353" s="4" t="s">
        <v>19</v>
      </c>
      <c r="D353" s="5">
        <v>0.5</v>
      </c>
      <c r="E353" s="5">
        <v>0.5</v>
      </c>
      <c r="F353" s="5">
        <v>0.5</v>
      </c>
    </row>
    <row r="354" spans="1:6" x14ac:dyDescent="0.25">
      <c r="A354" s="4">
        <v>10</v>
      </c>
      <c r="B354" s="4" t="s">
        <v>287</v>
      </c>
      <c r="C354" s="4" t="s">
        <v>9</v>
      </c>
      <c r="D354" s="5">
        <v>3225</v>
      </c>
      <c r="E354" s="5">
        <v>2667.11</v>
      </c>
      <c r="F354" s="5">
        <v>12650.02</v>
      </c>
    </row>
    <row r="355" spans="1:6" x14ac:dyDescent="0.25">
      <c r="A355" s="4">
        <v>11</v>
      </c>
      <c r="B355" s="4" t="s">
        <v>288</v>
      </c>
      <c r="C355" s="4" t="s">
        <v>9</v>
      </c>
      <c r="D355" s="5">
        <v>3250.5</v>
      </c>
      <c r="E355" s="5">
        <v>2000</v>
      </c>
      <c r="F355" s="5">
        <v>2000</v>
      </c>
    </row>
    <row r="356" spans="1:6" x14ac:dyDescent="0.25">
      <c r="A356" s="4">
        <v>12</v>
      </c>
      <c r="B356" s="4" t="s">
        <v>289</v>
      </c>
      <c r="C356" s="4" t="s">
        <v>9</v>
      </c>
      <c r="D356" s="5">
        <v>671</v>
      </c>
      <c r="E356" s="5">
        <v>1760.01</v>
      </c>
      <c r="F356" s="5">
        <v>1749.99</v>
      </c>
    </row>
    <row r="357" spans="1:6" x14ac:dyDescent="0.25">
      <c r="A357" s="4">
        <v>13</v>
      </c>
      <c r="B357" s="4" t="s">
        <v>290</v>
      </c>
      <c r="C357" s="4" t="s">
        <v>28</v>
      </c>
      <c r="D357" s="5">
        <v>0</v>
      </c>
      <c r="E357" s="5">
        <v>0.02</v>
      </c>
      <c r="F357" s="5">
        <v>3520</v>
      </c>
    </row>
    <row r="358" spans="1:6" x14ac:dyDescent="0.25">
      <c r="A358" s="6"/>
      <c r="B358" s="6" t="s">
        <v>10</v>
      </c>
      <c r="C358" s="6" t="s">
        <v>11</v>
      </c>
      <c r="D358" s="24">
        <f>SUM(D345:D357)</f>
        <v>13542.94</v>
      </c>
      <c r="E358" s="24">
        <f>SUM(E345:E357)</f>
        <v>23349.469999999998</v>
      </c>
      <c r="F358" s="24">
        <f>SUM(F345:F357)</f>
        <v>37890.78</v>
      </c>
    </row>
    <row r="359" spans="1:6" x14ac:dyDescent="0.25">
      <c r="A359" s="28" t="s">
        <v>291</v>
      </c>
      <c r="B359" s="28"/>
      <c r="C359" s="28"/>
      <c r="D359" s="28"/>
      <c r="E359" s="28"/>
      <c r="F359" s="28"/>
    </row>
    <row r="360" spans="1:6" x14ac:dyDescent="0.25">
      <c r="A360" s="4">
        <v>1</v>
      </c>
      <c r="B360" s="4" t="s">
        <v>292</v>
      </c>
      <c r="C360" s="4" t="s">
        <v>19</v>
      </c>
      <c r="D360" s="5">
        <v>0</v>
      </c>
      <c r="E360" s="5">
        <v>0.01</v>
      </c>
      <c r="F360" s="5">
        <v>1</v>
      </c>
    </row>
    <row r="361" spans="1:6" x14ac:dyDescent="0.25">
      <c r="A361" s="4">
        <v>2</v>
      </c>
      <c r="B361" s="4" t="s">
        <v>293</v>
      </c>
      <c r="C361" s="4" t="s">
        <v>9</v>
      </c>
      <c r="D361" s="5">
        <v>608.15</v>
      </c>
      <c r="E361" s="5">
        <v>661.43</v>
      </c>
      <c r="F361" s="5">
        <v>1385.3</v>
      </c>
    </row>
    <row r="362" spans="1:6" x14ac:dyDescent="0.25">
      <c r="A362" s="4">
        <v>3</v>
      </c>
      <c r="B362" s="4" t="s">
        <v>115</v>
      </c>
      <c r="C362" s="4" t="s">
        <v>9</v>
      </c>
      <c r="D362" s="5">
        <v>100</v>
      </c>
      <c r="E362" s="5">
        <v>327.2</v>
      </c>
      <c r="F362" s="5">
        <v>150</v>
      </c>
    </row>
    <row r="363" spans="1:6" x14ac:dyDescent="0.25">
      <c r="A363" s="4">
        <v>4</v>
      </c>
      <c r="B363" s="4" t="s">
        <v>294</v>
      </c>
      <c r="C363" s="4" t="s">
        <v>19</v>
      </c>
      <c r="D363" s="5">
        <v>440</v>
      </c>
      <c r="E363" s="5">
        <v>455.49</v>
      </c>
      <c r="F363" s="5">
        <v>427.43</v>
      </c>
    </row>
    <row r="364" spans="1:6" x14ac:dyDescent="0.25">
      <c r="A364" s="4">
        <v>5</v>
      </c>
      <c r="B364" s="4" t="s">
        <v>295</v>
      </c>
      <c r="C364" s="4" t="s">
        <v>19</v>
      </c>
      <c r="D364" s="5">
        <v>236.85</v>
      </c>
      <c r="E364" s="5">
        <v>359.76</v>
      </c>
      <c r="F364" s="5">
        <v>297.77999999999997</v>
      </c>
    </row>
    <row r="365" spans="1:6" x14ac:dyDescent="0.25">
      <c r="A365" s="4">
        <v>6</v>
      </c>
      <c r="B365" s="4" t="s">
        <v>295</v>
      </c>
      <c r="C365" s="4" t="s">
        <v>9</v>
      </c>
      <c r="D365" s="5">
        <v>2.91</v>
      </c>
      <c r="E365" s="5">
        <v>37.5</v>
      </c>
      <c r="F365" s="5">
        <v>37</v>
      </c>
    </row>
    <row r="366" spans="1:6" x14ac:dyDescent="0.25">
      <c r="A366" s="4">
        <v>7</v>
      </c>
      <c r="B366" s="4" t="s">
        <v>296</v>
      </c>
      <c r="C366" s="4" t="s">
        <v>9</v>
      </c>
      <c r="D366" s="5">
        <v>675</v>
      </c>
      <c r="E366" s="5">
        <v>1887.63</v>
      </c>
      <c r="F366" s="5">
        <v>1619.55</v>
      </c>
    </row>
    <row r="367" spans="1:6" x14ac:dyDescent="0.25">
      <c r="A367" s="4">
        <v>8</v>
      </c>
      <c r="B367" s="4" t="s">
        <v>297</v>
      </c>
      <c r="C367" s="4" t="s">
        <v>9</v>
      </c>
      <c r="D367" s="5">
        <v>4912.1000000000004</v>
      </c>
      <c r="E367" s="5">
        <v>5100</v>
      </c>
      <c r="F367" s="5">
        <v>4551.45</v>
      </c>
    </row>
    <row r="368" spans="1:6" x14ac:dyDescent="0.25">
      <c r="A368" s="6"/>
      <c r="B368" s="6" t="s">
        <v>10</v>
      </c>
      <c r="C368" s="6" t="s">
        <v>11</v>
      </c>
      <c r="D368" s="24">
        <f>SUM(D360:D367)</f>
        <v>6975.01</v>
      </c>
      <c r="E368" s="24">
        <f>SUM(E360:E367)</f>
        <v>8829.02</v>
      </c>
      <c r="F368" s="24">
        <f>SUM(F360:F367)</f>
        <v>8469.51</v>
      </c>
    </row>
    <row r="369" spans="1:6" x14ac:dyDescent="0.25">
      <c r="A369" s="28" t="s">
        <v>298</v>
      </c>
      <c r="B369" s="28"/>
      <c r="C369" s="28"/>
      <c r="D369" s="28"/>
      <c r="E369" s="28"/>
      <c r="F369" s="28"/>
    </row>
    <row r="370" spans="1:6" x14ac:dyDescent="0.25">
      <c r="A370" s="4">
        <v>1</v>
      </c>
      <c r="B370" s="4" t="s">
        <v>115</v>
      </c>
      <c r="C370" s="4" t="s">
        <v>9</v>
      </c>
      <c r="D370" s="5">
        <v>0</v>
      </c>
      <c r="E370" s="5">
        <v>25</v>
      </c>
      <c r="F370" s="5">
        <v>25</v>
      </c>
    </row>
    <row r="371" spans="1:6" x14ac:dyDescent="0.25">
      <c r="A371" s="4">
        <v>2</v>
      </c>
      <c r="B371" s="4" t="s">
        <v>299</v>
      </c>
      <c r="C371" s="4" t="s">
        <v>9</v>
      </c>
      <c r="D371" s="5">
        <v>12000.01</v>
      </c>
      <c r="E371" s="5">
        <v>25000</v>
      </c>
      <c r="F371" s="5">
        <v>25000</v>
      </c>
    </row>
    <row r="372" spans="1:6" x14ac:dyDescent="0.25">
      <c r="A372" s="4">
        <v>3</v>
      </c>
      <c r="B372" s="4" t="s">
        <v>300</v>
      </c>
      <c r="C372" s="4" t="s">
        <v>9</v>
      </c>
      <c r="D372" s="5">
        <v>2850</v>
      </c>
      <c r="E372" s="5">
        <v>2850</v>
      </c>
      <c r="F372" s="5">
        <v>2850</v>
      </c>
    </row>
    <row r="373" spans="1:6" x14ac:dyDescent="0.25">
      <c r="A373" s="4">
        <v>4</v>
      </c>
      <c r="B373" s="4" t="s">
        <v>301</v>
      </c>
      <c r="C373" s="4" t="s">
        <v>9</v>
      </c>
      <c r="D373" s="5">
        <v>7400.15</v>
      </c>
      <c r="E373" s="5">
        <v>5000</v>
      </c>
      <c r="F373" s="5">
        <v>5000</v>
      </c>
    </row>
    <row r="374" spans="1:6" x14ac:dyDescent="0.25">
      <c r="A374" s="6"/>
      <c r="B374" s="6" t="s">
        <v>10</v>
      </c>
      <c r="C374" s="6" t="s">
        <v>11</v>
      </c>
      <c r="D374" s="24">
        <f>SUM(D370:D373)</f>
        <v>22250.16</v>
      </c>
      <c r="E374" s="24">
        <f>SUM(E370:E373)</f>
        <v>32875</v>
      </c>
      <c r="F374" s="24">
        <f>SUM(F370:F373)</f>
        <v>32875</v>
      </c>
    </row>
    <row r="375" spans="1:6" x14ac:dyDescent="0.25">
      <c r="A375" s="28" t="s">
        <v>59</v>
      </c>
      <c r="B375" s="28"/>
      <c r="C375" s="28"/>
      <c r="D375" s="28"/>
      <c r="E375" s="28"/>
      <c r="F375" s="28"/>
    </row>
    <row r="376" spans="1:6" x14ac:dyDescent="0.25">
      <c r="A376" s="4">
        <v>1</v>
      </c>
      <c r="B376" s="4" t="s">
        <v>302</v>
      </c>
      <c r="C376" s="4" t="s">
        <v>9</v>
      </c>
      <c r="D376" s="5">
        <v>200</v>
      </c>
      <c r="E376" s="5">
        <v>200</v>
      </c>
      <c r="F376" s="5">
        <v>200</v>
      </c>
    </row>
    <row r="377" spans="1:6" x14ac:dyDescent="0.25">
      <c r="A377" s="4">
        <v>2</v>
      </c>
      <c r="B377" s="4" t="s">
        <v>115</v>
      </c>
      <c r="C377" s="4" t="s">
        <v>9</v>
      </c>
      <c r="D377" s="5">
        <v>0</v>
      </c>
      <c r="E377" s="5">
        <v>5.85</v>
      </c>
      <c r="F377" s="5">
        <v>10</v>
      </c>
    </row>
    <row r="378" spans="1:6" x14ac:dyDescent="0.25">
      <c r="A378" s="4">
        <v>3</v>
      </c>
      <c r="B378" s="4" t="s">
        <v>303</v>
      </c>
      <c r="C378" s="4" t="s">
        <v>19</v>
      </c>
      <c r="D378" s="5">
        <v>1489.82</v>
      </c>
      <c r="E378" s="5">
        <v>2045.98</v>
      </c>
      <c r="F378" s="5">
        <v>2300.02</v>
      </c>
    </row>
    <row r="379" spans="1:6" x14ac:dyDescent="0.25">
      <c r="A379" s="4">
        <v>4</v>
      </c>
      <c r="B379" s="4" t="s">
        <v>304</v>
      </c>
      <c r="C379" s="4" t="s">
        <v>28</v>
      </c>
      <c r="D379" s="5">
        <v>8.6</v>
      </c>
      <c r="E379" s="5">
        <v>100.02</v>
      </c>
      <c r="F379" s="5">
        <v>100</v>
      </c>
    </row>
    <row r="380" spans="1:6" x14ac:dyDescent="0.25">
      <c r="A380" s="4">
        <v>5</v>
      </c>
      <c r="B380" s="4" t="s">
        <v>305</v>
      </c>
      <c r="C380" s="4" t="s">
        <v>19</v>
      </c>
      <c r="D380" s="5">
        <v>128.13999999999999</v>
      </c>
      <c r="E380" s="5">
        <v>143.83000000000001</v>
      </c>
      <c r="F380" s="5">
        <v>133.47999999999999</v>
      </c>
    </row>
    <row r="381" spans="1:6" x14ac:dyDescent="0.25">
      <c r="A381" s="4">
        <v>6</v>
      </c>
      <c r="B381" s="4" t="s">
        <v>306</v>
      </c>
      <c r="C381" s="4" t="s">
        <v>9</v>
      </c>
      <c r="D381" s="5">
        <v>0</v>
      </c>
      <c r="E381" s="5">
        <v>0.06</v>
      </c>
      <c r="F381" s="5">
        <v>0.06</v>
      </c>
    </row>
    <row r="382" spans="1:6" x14ac:dyDescent="0.25">
      <c r="A382" s="4">
        <v>7</v>
      </c>
      <c r="B382" s="4" t="s">
        <v>307</v>
      </c>
      <c r="C382" s="4" t="s">
        <v>28</v>
      </c>
      <c r="D382" s="5">
        <v>160014.31</v>
      </c>
      <c r="E382" s="5">
        <v>181550.34</v>
      </c>
      <c r="F382" s="5">
        <v>79600</v>
      </c>
    </row>
    <row r="383" spans="1:6" x14ac:dyDescent="0.25">
      <c r="A383" s="4">
        <v>8</v>
      </c>
      <c r="B383" s="4" t="s">
        <v>308</v>
      </c>
      <c r="C383" s="4" t="s">
        <v>28</v>
      </c>
      <c r="D383" s="5">
        <v>58.9</v>
      </c>
      <c r="E383" s="5">
        <v>89.03</v>
      </c>
      <c r="F383" s="5">
        <v>239.48</v>
      </c>
    </row>
    <row r="384" spans="1:6" x14ac:dyDescent="0.25">
      <c r="A384" s="4">
        <v>9</v>
      </c>
      <c r="B384" s="4" t="s">
        <v>309</v>
      </c>
      <c r="C384" s="4" t="s">
        <v>9</v>
      </c>
      <c r="D384" s="5">
        <v>480.86</v>
      </c>
      <c r="E384" s="5">
        <v>500</v>
      </c>
      <c r="F384" s="5">
        <v>800</v>
      </c>
    </row>
    <row r="385" spans="1:6" x14ac:dyDescent="0.25">
      <c r="A385" s="4">
        <v>10</v>
      </c>
      <c r="B385" s="4" t="s">
        <v>310</v>
      </c>
      <c r="C385" s="4" t="s">
        <v>28</v>
      </c>
      <c r="D385" s="5">
        <v>133.87</v>
      </c>
      <c r="E385" s="5">
        <v>185.03</v>
      </c>
      <c r="F385" s="5">
        <v>340.38</v>
      </c>
    </row>
    <row r="386" spans="1:6" x14ac:dyDescent="0.25">
      <c r="A386" s="4">
        <v>12</v>
      </c>
      <c r="B386" s="4" t="s">
        <v>311</v>
      </c>
      <c r="C386" s="4" t="s">
        <v>28</v>
      </c>
      <c r="D386" s="5">
        <v>248.17</v>
      </c>
      <c r="E386" s="5">
        <v>450.02</v>
      </c>
      <c r="F386" s="5">
        <v>894.4</v>
      </c>
    </row>
    <row r="387" spans="1:6" x14ac:dyDescent="0.25">
      <c r="A387" s="4">
        <v>13</v>
      </c>
      <c r="B387" s="4" t="s">
        <v>312</v>
      </c>
      <c r="C387" s="4" t="s">
        <v>9</v>
      </c>
      <c r="D387" s="5">
        <v>0</v>
      </c>
      <c r="E387" s="5">
        <v>0</v>
      </c>
      <c r="F387" s="5">
        <v>8000</v>
      </c>
    </row>
    <row r="388" spans="1:6" x14ac:dyDescent="0.25">
      <c r="A388" s="4">
        <v>14</v>
      </c>
      <c r="B388" s="4" t="s">
        <v>313</v>
      </c>
      <c r="C388" s="4" t="s">
        <v>28</v>
      </c>
      <c r="D388" s="5">
        <v>493312.27</v>
      </c>
      <c r="E388" s="5">
        <v>426400</v>
      </c>
      <c r="F388" s="5">
        <v>550584</v>
      </c>
    </row>
    <row r="389" spans="1:6" x14ac:dyDescent="0.25">
      <c r="A389" s="4">
        <v>15</v>
      </c>
      <c r="B389" s="4" t="s">
        <v>314</v>
      </c>
      <c r="C389" s="4" t="s">
        <v>28</v>
      </c>
      <c r="D389" s="5">
        <v>1800</v>
      </c>
      <c r="E389" s="5">
        <v>8000.02</v>
      </c>
      <c r="F389" s="5">
        <v>8000</v>
      </c>
    </row>
    <row r="390" spans="1:6" x14ac:dyDescent="0.25">
      <c r="A390" s="4">
        <v>16</v>
      </c>
      <c r="B390" s="4" t="s">
        <v>315</v>
      </c>
      <c r="C390" s="4" t="s">
        <v>9</v>
      </c>
      <c r="D390" s="5">
        <v>0</v>
      </c>
      <c r="E390" s="5">
        <v>50000</v>
      </c>
      <c r="F390" s="5">
        <v>100000</v>
      </c>
    </row>
    <row r="391" spans="1:6" x14ac:dyDescent="0.25">
      <c r="A391" s="4">
        <v>17</v>
      </c>
      <c r="B391" s="4" t="s">
        <v>316</v>
      </c>
      <c r="C391" s="4" t="s">
        <v>28</v>
      </c>
      <c r="D391" s="5">
        <v>8095.67</v>
      </c>
      <c r="E391" s="5">
        <v>20000.060000000001</v>
      </c>
      <c r="F391" s="5">
        <v>0.06</v>
      </c>
    </row>
    <row r="392" spans="1:6" x14ac:dyDescent="0.25">
      <c r="A392" s="4">
        <v>18</v>
      </c>
      <c r="B392" s="4" t="s">
        <v>317</v>
      </c>
      <c r="C392" s="4" t="s">
        <v>9</v>
      </c>
      <c r="D392" s="5">
        <v>0</v>
      </c>
      <c r="E392" s="5">
        <v>0.03</v>
      </c>
      <c r="F392" s="5">
        <v>0</v>
      </c>
    </row>
    <row r="393" spans="1:6" x14ac:dyDescent="0.25">
      <c r="A393" s="4">
        <v>19</v>
      </c>
      <c r="B393" s="4" t="s">
        <v>318</v>
      </c>
      <c r="C393" s="4" t="s">
        <v>9</v>
      </c>
      <c r="D393" s="5">
        <v>1839.31</v>
      </c>
      <c r="E393" s="5">
        <v>0.03</v>
      </c>
      <c r="F393" s="5">
        <v>0.03</v>
      </c>
    </row>
    <row r="394" spans="1:6" x14ac:dyDescent="0.25">
      <c r="A394" s="4">
        <v>20</v>
      </c>
      <c r="B394" s="4" t="s">
        <v>319</v>
      </c>
      <c r="C394" s="4" t="s">
        <v>28</v>
      </c>
      <c r="D394" s="5">
        <v>1176.5</v>
      </c>
      <c r="E394" s="5">
        <v>3000.06</v>
      </c>
      <c r="F394" s="5">
        <v>7000</v>
      </c>
    </row>
    <row r="395" spans="1:6" x14ac:dyDescent="0.25">
      <c r="A395" s="4">
        <v>21</v>
      </c>
      <c r="B395" s="4" t="s">
        <v>320</v>
      </c>
      <c r="C395" s="4" t="s">
        <v>321</v>
      </c>
      <c r="D395" s="5">
        <v>5000</v>
      </c>
      <c r="E395" s="5">
        <v>5000</v>
      </c>
      <c r="F395" s="5">
        <v>5000</v>
      </c>
    </row>
    <row r="396" spans="1:6" x14ac:dyDescent="0.25">
      <c r="A396" s="4">
        <v>22</v>
      </c>
      <c r="B396" s="4" t="s">
        <v>322</v>
      </c>
      <c r="C396" s="4" t="s">
        <v>321</v>
      </c>
      <c r="D396" s="5">
        <v>24490.95</v>
      </c>
      <c r="E396" s="5">
        <v>29958.77</v>
      </c>
      <c r="F396" s="5">
        <v>29386.01</v>
      </c>
    </row>
    <row r="397" spans="1:6" x14ac:dyDescent="0.25">
      <c r="A397" s="4">
        <v>23</v>
      </c>
      <c r="B397" s="4" t="s">
        <v>323</v>
      </c>
      <c r="C397" s="4" t="s">
        <v>9</v>
      </c>
      <c r="D397" s="5">
        <v>0</v>
      </c>
      <c r="E397" s="5">
        <v>0</v>
      </c>
      <c r="F397" s="5">
        <v>50000</v>
      </c>
    </row>
    <row r="398" spans="1:6" x14ac:dyDescent="0.25">
      <c r="A398" s="6"/>
      <c r="B398" s="6" t="s">
        <v>10</v>
      </c>
      <c r="C398" s="6" t="s">
        <v>11</v>
      </c>
      <c r="D398" s="24">
        <f>SUM(D376:D397)</f>
        <v>698477.37</v>
      </c>
      <c r="E398" s="24">
        <f>SUM(E376:E397)</f>
        <v>727629.13000000012</v>
      </c>
      <c r="F398" s="24">
        <f>SUM(F376:F397)</f>
        <v>842587.92</v>
      </c>
    </row>
    <row r="399" spans="1:6" x14ac:dyDescent="0.25">
      <c r="A399" s="28" t="s">
        <v>324</v>
      </c>
      <c r="B399" s="28"/>
      <c r="C399" s="28"/>
      <c r="D399" s="28"/>
      <c r="E399" s="28"/>
      <c r="F399" s="28"/>
    </row>
    <row r="400" spans="1:6" x14ac:dyDescent="0.25">
      <c r="A400" s="4">
        <v>1</v>
      </c>
      <c r="B400" s="4" t="s">
        <v>325</v>
      </c>
      <c r="C400" s="4" t="s">
        <v>28</v>
      </c>
      <c r="D400" s="5">
        <v>134863.04999999999</v>
      </c>
      <c r="E400" s="5">
        <v>87352</v>
      </c>
      <c r="F400" s="5">
        <v>145000</v>
      </c>
    </row>
    <row r="401" spans="1:6" x14ac:dyDescent="0.25">
      <c r="A401" s="4">
        <v>2</v>
      </c>
      <c r="B401" s="4" t="s">
        <v>326</v>
      </c>
      <c r="C401" s="4" t="s">
        <v>19</v>
      </c>
      <c r="D401" s="5">
        <v>42250.19</v>
      </c>
      <c r="E401" s="5">
        <v>79738.53</v>
      </c>
      <c r="F401" s="5">
        <v>44800.91</v>
      </c>
    </row>
    <row r="402" spans="1:6" x14ac:dyDescent="0.25">
      <c r="A402" s="4">
        <v>3</v>
      </c>
      <c r="B402" s="4" t="s">
        <v>326</v>
      </c>
      <c r="C402" s="4" t="s">
        <v>9</v>
      </c>
      <c r="D402" s="5">
        <v>19197.330000000002</v>
      </c>
      <c r="E402" s="5">
        <v>33899.96</v>
      </c>
      <c r="F402" s="5">
        <v>30500.09</v>
      </c>
    </row>
    <row r="403" spans="1:6" x14ac:dyDescent="0.25">
      <c r="A403" s="4">
        <v>4</v>
      </c>
      <c r="B403" s="4" t="s">
        <v>327</v>
      </c>
      <c r="C403" s="4" t="s">
        <v>19</v>
      </c>
      <c r="D403" s="5">
        <v>130</v>
      </c>
      <c r="E403" s="5">
        <v>130.01</v>
      </c>
      <c r="F403" s="5">
        <v>150</v>
      </c>
    </row>
    <row r="404" spans="1:6" x14ac:dyDescent="0.25">
      <c r="A404" s="4">
        <v>5</v>
      </c>
      <c r="B404" s="4" t="s">
        <v>123</v>
      </c>
      <c r="C404" s="4" t="s">
        <v>9</v>
      </c>
      <c r="D404" s="5">
        <v>116618.9</v>
      </c>
      <c r="E404" s="5">
        <v>120080</v>
      </c>
      <c r="F404" s="5">
        <v>134168.28</v>
      </c>
    </row>
    <row r="405" spans="1:6" x14ac:dyDescent="0.25">
      <c r="A405" s="4">
        <v>6</v>
      </c>
      <c r="B405" s="4" t="s">
        <v>328</v>
      </c>
      <c r="C405" s="4" t="s">
        <v>19</v>
      </c>
      <c r="D405" s="5">
        <v>30347</v>
      </c>
      <c r="E405" s="5">
        <v>22195.64</v>
      </c>
      <c r="F405" s="5">
        <v>46396.2</v>
      </c>
    </row>
    <row r="406" spans="1:6" x14ac:dyDescent="0.25">
      <c r="A406" s="4">
        <v>7</v>
      </c>
      <c r="B406" s="4" t="s">
        <v>317</v>
      </c>
      <c r="C406" s="4" t="s">
        <v>9</v>
      </c>
      <c r="D406" s="5">
        <v>959.65</v>
      </c>
      <c r="E406" s="5">
        <v>0.03</v>
      </c>
      <c r="F406" s="5">
        <v>0.03</v>
      </c>
    </row>
    <row r="407" spans="1:6" x14ac:dyDescent="0.25">
      <c r="A407" s="6"/>
      <c r="B407" s="6" t="s">
        <v>10</v>
      </c>
      <c r="C407" s="6" t="s">
        <v>11</v>
      </c>
      <c r="D407" s="24">
        <f>SUM(D400:D406)</f>
        <v>344366.12</v>
      </c>
      <c r="E407" s="24">
        <f>SUM(E400:E406)</f>
        <v>343396.17000000004</v>
      </c>
      <c r="F407" s="24">
        <f>SUM(F400:F406)</f>
        <v>401015.51000000007</v>
      </c>
    </row>
    <row r="408" spans="1:6" x14ac:dyDescent="0.25">
      <c r="A408" s="28" t="s">
        <v>329</v>
      </c>
      <c r="B408" s="28"/>
      <c r="C408" s="28"/>
      <c r="D408" s="28"/>
      <c r="E408" s="28"/>
      <c r="F408" s="28"/>
    </row>
    <row r="409" spans="1:6" x14ac:dyDescent="0.25">
      <c r="A409" s="4">
        <v>1</v>
      </c>
      <c r="B409" s="4" t="s">
        <v>330</v>
      </c>
      <c r="C409" s="4" t="s">
        <v>19</v>
      </c>
      <c r="D409" s="5">
        <v>413.66</v>
      </c>
      <c r="E409" s="5">
        <v>549.22</v>
      </c>
      <c r="F409" s="5">
        <v>483.63</v>
      </c>
    </row>
    <row r="410" spans="1:6" x14ac:dyDescent="0.25">
      <c r="A410" s="4">
        <v>2</v>
      </c>
      <c r="B410" s="4" t="s">
        <v>330</v>
      </c>
      <c r="C410" s="4" t="s">
        <v>9</v>
      </c>
      <c r="D410" s="5">
        <v>29.04</v>
      </c>
      <c r="E410" s="5">
        <v>40.020000000000003</v>
      </c>
      <c r="F410" s="5">
        <v>255</v>
      </c>
    </row>
    <row r="411" spans="1:6" x14ac:dyDescent="0.25">
      <c r="A411" s="4">
        <v>3</v>
      </c>
      <c r="B411" s="4" t="s">
        <v>331</v>
      </c>
      <c r="C411" s="4" t="s">
        <v>9</v>
      </c>
      <c r="D411" s="5">
        <v>54.18</v>
      </c>
      <c r="E411" s="5">
        <v>23.8</v>
      </c>
      <c r="F411" s="5">
        <v>896.76</v>
      </c>
    </row>
    <row r="412" spans="1:6" x14ac:dyDescent="0.25">
      <c r="A412" s="4">
        <v>4</v>
      </c>
      <c r="B412" s="4" t="s">
        <v>172</v>
      </c>
      <c r="C412" s="4" t="s">
        <v>19</v>
      </c>
      <c r="D412" s="5">
        <v>20.75</v>
      </c>
      <c r="E412" s="5">
        <v>25</v>
      </c>
      <c r="F412" s="5">
        <v>25</v>
      </c>
    </row>
    <row r="413" spans="1:6" x14ac:dyDescent="0.25">
      <c r="A413" s="4">
        <v>5</v>
      </c>
      <c r="B413" s="4" t="s">
        <v>115</v>
      </c>
      <c r="C413" s="4" t="s">
        <v>9</v>
      </c>
      <c r="D413" s="5">
        <v>0</v>
      </c>
      <c r="E413" s="5">
        <v>0.01</v>
      </c>
      <c r="F413" s="5">
        <v>518.22</v>
      </c>
    </row>
    <row r="414" spans="1:6" x14ac:dyDescent="0.25">
      <c r="A414" s="4">
        <v>6</v>
      </c>
      <c r="B414" s="4" t="s">
        <v>332</v>
      </c>
      <c r="C414" s="4" t="s">
        <v>9</v>
      </c>
      <c r="D414" s="5">
        <v>19.45</v>
      </c>
      <c r="E414" s="5">
        <v>20</v>
      </c>
      <c r="F414" s="5">
        <v>32</v>
      </c>
    </row>
    <row r="415" spans="1:6" x14ac:dyDescent="0.25">
      <c r="A415" s="4">
        <v>7</v>
      </c>
      <c r="B415" s="4" t="s">
        <v>333</v>
      </c>
      <c r="C415" s="4" t="s">
        <v>9</v>
      </c>
      <c r="D415" s="5">
        <v>4.82</v>
      </c>
      <c r="E415" s="5">
        <v>910.02</v>
      </c>
      <c r="F415" s="5">
        <v>550.02</v>
      </c>
    </row>
    <row r="416" spans="1:6" x14ac:dyDescent="0.25">
      <c r="A416" s="4">
        <v>8</v>
      </c>
      <c r="B416" s="4" t="s">
        <v>334</v>
      </c>
      <c r="C416" s="4" t="s">
        <v>9</v>
      </c>
      <c r="D416" s="5">
        <v>11087.16</v>
      </c>
      <c r="E416" s="5">
        <v>13267.16</v>
      </c>
      <c r="F416" s="5">
        <v>23509</v>
      </c>
    </row>
    <row r="417" spans="1:6" x14ac:dyDescent="0.25">
      <c r="A417" s="4">
        <v>9</v>
      </c>
      <c r="B417" s="4" t="s">
        <v>335</v>
      </c>
      <c r="C417" s="4" t="s">
        <v>21</v>
      </c>
      <c r="D417" s="5">
        <v>944.08</v>
      </c>
      <c r="E417" s="5">
        <v>5000</v>
      </c>
      <c r="F417" s="5">
        <v>5500</v>
      </c>
    </row>
    <row r="418" spans="1:6" x14ac:dyDescent="0.25">
      <c r="A418" s="6"/>
      <c r="B418" s="6" t="s">
        <v>10</v>
      </c>
      <c r="C418" s="6" t="s">
        <v>11</v>
      </c>
      <c r="D418" s="24">
        <f>SUM(D409:D417)</f>
        <v>12573.14</v>
      </c>
      <c r="E418" s="24">
        <f>SUM(E409:E417)</f>
        <v>19835.23</v>
      </c>
      <c r="F418" s="24">
        <f>SUM(F409:F417)</f>
        <v>31769.63</v>
      </c>
    </row>
    <row r="419" spans="1:6" x14ac:dyDescent="0.25">
      <c r="A419" s="28" t="s">
        <v>60</v>
      </c>
      <c r="B419" s="28"/>
      <c r="C419" s="28"/>
      <c r="D419" s="28"/>
      <c r="E419" s="28"/>
      <c r="F419" s="28"/>
    </row>
    <row r="420" spans="1:6" x14ac:dyDescent="0.25">
      <c r="A420" s="4">
        <v>1</v>
      </c>
      <c r="B420" s="4" t="s">
        <v>115</v>
      </c>
      <c r="C420" s="4" t="s">
        <v>9</v>
      </c>
      <c r="D420" s="5">
        <v>0</v>
      </c>
      <c r="E420" s="5">
        <v>5000</v>
      </c>
      <c r="F420" s="5">
        <v>3000</v>
      </c>
    </row>
    <row r="421" spans="1:6" x14ac:dyDescent="0.25">
      <c r="A421" s="4">
        <v>2</v>
      </c>
      <c r="B421" s="4" t="s">
        <v>336</v>
      </c>
      <c r="C421" s="4" t="s">
        <v>9</v>
      </c>
      <c r="D421" s="5">
        <v>9.39</v>
      </c>
      <c r="E421" s="5">
        <v>55</v>
      </c>
      <c r="F421" s="5">
        <v>67.849999999999994</v>
      </c>
    </row>
    <row r="422" spans="1:6" x14ac:dyDescent="0.25">
      <c r="A422" s="4">
        <v>3</v>
      </c>
      <c r="B422" s="4" t="s">
        <v>154</v>
      </c>
      <c r="C422" s="4" t="s">
        <v>9</v>
      </c>
      <c r="D422" s="5">
        <v>0</v>
      </c>
      <c r="E422" s="5">
        <v>0.02</v>
      </c>
      <c r="F422" s="5">
        <v>0.02</v>
      </c>
    </row>
    <row r="423" spans="1:6" x14ac:dyDescent="0.25">
      <c r="A423" s="4">
        <v>4</v>
      </c>
      <c r="B423" s="4" t="s">
        <v>250</v>
      </c>
      <c r="C423" s="4" t="s">
        <v>9</v>
      </c>
      <c r="D423" s="5">
        <v>315.83999999999997</v>
      </c>
      <c r="E423" s="5">
        <v>804.9</v>
      </c>
      <c r="F423" s="5">
        <v>184.16</v>
      </c>
    </row>
    <row r="424" spans="1:6" x14ac:dyDescent="0.25">
      <c r="A424" s="4">
        <v>5</v>
      </c>
      <c r="B424" s="4" t="s">
        <v>251</v>
      </c>
      <c r="C424" s="4" t="s">
        <v>9</v>
      </c>
      <c r="D424" s="5">
        <v>0</v>
      </c>
      <c r="E424" s="5">
        <v>5</v>
      </c>
      <c r="F424" s="5">
        <v>5</v>
      </c>
    </row>
    <row r="425" spans="1:6" x14ac:dyDescent="0.25">
      <c r="A425" s="4">
        <v>6</v>
      </c>
      <c r="B425" s="4" t="s">
        <v>337</v>
      </c>
      <c r="C425" s="4" t="s">
        <v>28</v>
      </c>
      <c r="D425" s="5">
        <v>0</v>
      </c>
      <c r="E425" s="5">
        <v>0.02</v>
      </c>
      <c r="F425" s="5">
        <v>0.01</v>
      </c>
    </row>
    <row r="426" spans="1:6" x14ac:dyDescent="0.25">
      <c r="A426" s="4">
        <v>7</v>
      </c>
      <c r="B426" s="4" t="s">
        <v>338</v>
      </c>
      <c r="C426" s="4" t="s">
        <v>9</v>
      </c>
      <c r="D426" s="5">
        <v>13818.87</v>
      </c>
      <c r="E426" s="5">
        <v>14852.78</v>
      </c>
      <c r="F426" s="5">
        <v>15000</v>
      </c>
    </row>
    <row r="427" spans="1:6" x14ac:dyDescent="0.25">
      <c r="A427" s="4">
        <v>8</v>
      </c>
      <c r="B427" s="4" t="s">
        <v>339</v>
      </c>
      <c r="C427" s="4" t="s">
        <v>9</v>
      </c>
      <c r="D427" s="5">
        <v>1773.95</v>
      </c>
      <c r="E427" s="5">
        <v>1774.5</v>
      </c>
      <c r="F427" s="5">
        <v>1774.5</v>
      </c>
    </row>
    <row r="428" spans="1:6" x14ac:dyDescent="0.25">
      <c r="A428" s="4">
        <v>9</v>
      </c>
      <c r="B428" s="4" t="s">
        <v>340</v>
      </c>
      <c r="C428" s="4" t="s">
        <v>9</v>
      </c>
      <c r="D428" s="5">
        <v>17699.96</v>
      </c>
      <c r="E428" s="5">
        <v>644.02</v>
      </c>
      <c r="F428" s="5">
        <v>436.68</v>
      </c>
    </row>
    <row r="429" spans="1:6" x14ac:dyDescent="0.25">
      <c r="A429" s="4">
        <v>10</v>
      </c>
      <c r="B429" s="4" t="s">
        <v>341</v>
      </c>
      <c r="C429" s="4" t="s">
        <v>28</v>
      </c>
      <c r="D429" s="5">
        <v>232788.05</v>
      </c>
      <c r="E429" s="5">
        <v>290206.02</v>
      </c>
      <c r="F429" s="5">
        <v>357583.63</v>
      </c>
    </row>
    <row r="430" spans="1:6" x14ac:dyDescent="0.25">
      <c r="A430" s="4">
        <v>11</v>
      </c>
      <c r="B430" s="4" t="s">
        <v>342</v>
      </c>
      <c r="C430" s="4" t="s">
        <v>28</v>
      </c>
      <c r="D430" s="5">
        <v>104718.33</v>
      </c>
      <c r="E430" s="5">
        <v>87800.07</v>
      </c>
      <c r="F430" s="5">
        <v>94153.59</v>
      </c>
    </row>
    <row r="431" spans="1:6" x14ac:dyDescent="0.25">
      <c r="A431" s="4">
        <v>12</v>
      </c>
      <c r="B431" s="4" t="s">
        <v>343</v>
      </c>
      <c r="C431" s="4" t="s">
        <v>28</v>
      </c>
      <c r="D431" s="5">
        <v>0</v>
      </c>
      <c r="E431" s="5">
        <v>0</v>
      </c>
      <c r="F431" s="5">
        <v>715.62</v>
      </c>
    </row>
    <row r="432" spans="1:6" x14ac:dyDescent="0.25">
      <c r="A432" s="6"/>
      <c r="B432" s="6" t="s">
        <v>10</v>
      </c>
      <c r="C432" s="6" t="s">
        <v>11</v>
      </c>
      <c r="D432" s="24">
        <f>SUM(D420:D431)</f>
        <v>371124.39</v>
      </c>
      <c r="E432" s="24">
        <f>SUM(E420:E431)</f>
        <v>401142.33</v>
      </c>
      <c r="F432" s="24">
        <f>SUM(F420:F431)</f>
        <v>472921.05999999994</v>
      </c>
    </row>
    <row r="433" spans="1:6" x14ac:dyDescent="0.25">
      <c r="A433" s="28" t="s">
        <v>344</v>
      </c>
      <c r="B433" s="28"/>
      <c r="C433" s="28"/>
      <c r="D433" s="28"/>
      <c r="E433" s="28"/>
      <c r="F433" s="28"/>
    </row>
    <row r="434" spans="1:6" x14ac:dyDescent="0.25">
      <c r="A434" s="4">
        <v>1</v>
      </c>
      <c r="B434" s="4" t="s">
        <v>345</v>
      </c>
      <c r="C434" s="4" t="s">
        <v>9</v>
      </c>
      <c r="D434" s="5">
        <v>414</v>
      </c>
      <c r="E434" s="5">
        <v>1015</v>
      </c>
      <c r="F434" s="5">
        <v>1713.89</v>
      </c>
    </row>
    <row r="435" spans="1:6" x14ac:dyDescent="0.25">
      <c r="A435" s="4">
        <v>2</v>
      </c>
      <c r="B435" s="4" t="s">
        <v>346</v>
      </c>
      <c r="C435" s="4" t="s">
        <v>19</v>
      </c>
      <c r="D435" s="5">
        <v>355.34</v>
      </c>
      <c r="E435" s="5">
        <v>355.35</v>
      </c>
      <c r="F435" s="5">
        <v>355.35</v>
      </c>
    </row>
    <row r="436" spans="1:6" x14ac:dyDescent="0.25">
      <c r="A436" s="4">
        <v>3</v>
      </c>
      <c r="B436" s="4" t="s">
        <v>346</v>
      </c>
      <c r="C436" s="4" t="s">
        <v>9</v>
      </c>
      <c r="D436" s="5">
        <v>381.59</v>
      </c>
      <c r="E436" s="5">
        <v>401.38</v>
      </c>
      <c r="F436" s="5">
        <v>1626.36</v>
      </c>
    </row>
    <row r="437" spans="1:6" x14ac:dyDescent="0.25">
      <c r="A437" s="4">
        <v>4</v>
      </c>
      <c r="B437" s="4" t="s">
        <v>347</v>
      </c>
      <c r="C437" s="4" t="s">
        <v>9</v>
      </c>
      <c r="D437" s="5">
        <v>311.52</v>
      </c>
      <c r="E437" s="5">
        <v>320</v>
      </c>
      <c r="F437" s="5">
        <v>0.01</v>
      </c>
    </row>
    <row r="438" spans="1:6" x14ac:dyDescent="0.25">
      <c r="A438" s="4">
        <v>5</v>
      </c>
      <c r="B438" s="4" t="s">
        <v>172</v>
      </c>
      <c r="C438" s="4" t="s">
        <v>9</v>
      </c>
      <c r="D438" s="5">
        <v>1200</v>
      </c>
      <c r="E438" s="5">
        <v>1073.9000000000001</v>
      </c>
      <c r="F438" s="5">
        <v>12955.13</v>
      </c>
    </row>
    <row r="439" spans="1:6" x14ac:dyDescent="0.25">
      <c r="A439" s="4">
        <v>6</v>
      </c>
      <c r="B439" s="4" t="s">
        <v>348</v>
      </c>
      <c r="C439" s="4" t="s">
        <v>19</v>
      </c>
      <c r="D439" s="5">
        <v>98.53</v>
      </c>
      <c r="E439" s="5">
        <v>77.5</v>
      </c>
      <c r="F439" s="5">
        <v>89.1</v>
      </c>
    </row>
    <row r="440" spans="1:6" x14ac:dyDescent="0.25">
      <c r="A440" s="4">
        <v>7</v>
      </c>
      <c r="B440" s="4" t="s">
        <v>336</v>
      </c>
      <c r="C440" s="4" t="s">
        <v>9</v>
      </c>
      <c r="D440" s="5">
        <v>121.25</v>
      </c>
      <c r="E440" s="5">
        <v>115.25</v>
      </c>
      <c r="F440" s="5">
        <v>120.25</v>
      </c>
    </row>
    <row r="441" spans="1:6" x14ac:dyDescent="0.25">
      <c r="A441" s="4">
        <v>8</v>
      </c>
      <c r="B441" s="4" t="s">
        <v>349</v>
      </c>
      <c r="C441" s="4" t="s">
        <v>9</v>
      </c>
      <c r="D441" s="5">
        <v>686.64</v>
      </c>
      <c r="E441" s="5">
        <v>555</v>
      </c>
      <c r="F441" s="5">
        <v>479.14</v>
      </c>
    </row>
    <row r="442" spans="1:6" x14ac:dyDescent="0.25">
      <c r="A442" s="4">
        <v>9</v>
      </c>
      <c r="B442" s="4" t="s">
        <v>350</v>
      </c>
      <c r="C442" s="4" t="s">
        <v>9</v>
      </c>
      <c r="D442" s="5">
        <v>2665</v>
      </c>
      <c r="E442" s="5">
        <v>0</v>
      </c>
      <c r="F442" s="5">
        <v>0</v>
      </c>
    </row>
    <row r="443" spans="1:6" x14ac:dyDescent="0.25">
      <c r="A443" s="6"/>
      <c r="B443" s="6" t="s">
        <v>10</v>
      </c>
      <c r="C443" s="6" t="s">
        <v>11</v>
      </c>
      <c r="D443" s="24">
        <f>SUM(D434:D442)</f>
        <v>6233.87</v>
      </c>
      <c r="E443" s="24">
        <f>SUM(E434:E442)</f>
        <v>3913.38</v>
      </c>
      <c r="F443" s="24">
        <f>SUM(F434:F442)</f>
        <v>17339.229999999996</v>
      </c>
    </row>
    <row r="444" spans="1:6" x14ac:dyDescent="0.25">
      <c r="A444" s="28" t="s">
        <v>61</v>
      </c>
      <c r="B444" s="28"/>
      <c r="C444" s="28"/>
      <c r="D444" s="28"/>
      <c r="E444" s="28"/>
      <c r="F444" s="28"/>
    </row>
    <row r="445" spans="1:6" x14ac:dyDescent="0.25">
      <c r="A445" s="4">
        <v>1</v>
      </c>
      <c r="B445" s="4" t="s">
        <v>115</v>
      </c>
      <c r="C445" s="4" t="s">
        <v>9</v>
      </c>
      <c r="D445" s="5">
        <v>22.76</v>
      </c>
      <c r="E445" s="5">
        <v>50</v>
      </c>
      <c r="F445" s="5">
        <v>50</v>
      </c>
    </row>
    <row r="446" spans="1:6" x14ac:dyDescent="0.25">
      <c r="A446" s="4">
        <v>2</v>
      </c>
      <c r="B446" s="4" t="s">
        <v>351</v>
      </c>
      <c r="C446" s="4" t="s">
        <v>9</v>
      </c>
      <c r="D446" s="5">
        <v>1368.43</v>
      </c>
      <c r="E446" s="5">
        <v>1594.99</v>
      </c>
      <c r="F446" s="5">
        <v>2116.23</v>
      </c>
    </row>
    <row r="447" spans="1:6" x14ac:dyDescent="0.25">
      <c r="A447" s="4">
        <v>3</v>
      </c>
      <c r="B447" s="4" t="s">
        <v>352</v>
      </c>
      <c r="C447" s="4" t="s">
        <v>9</v>
      </c>
      <c r="D447" s="5">
        <v>0</v>
      </c>
      <c r="E447" s="5">
        <v>50</v>
      </c>
      <c r="F447" s="5">
        <v>84.23</v>
      </c>
    </row>
    <row r="448" spans="1:6" x14ac:dyDescent="0.25">
      <c r="A448" s="4">
        <v>4</v>
      </c>
      <c r="B448" s="4" t="s">
        <v>353</v>
      </c>
      <c r="C448" s="4" t="s">
        <v>9</v>
      </c>
      <c r="D448" s="5">
        <v>394.43</v>
      </c>
      <c r="E448" s="5">
        <v>250</v>
      </c>
      <c r="F448" s="5">
        <v>573.51</v>
      </c>
    </row>
    <row r="449" spans="1:6" x14ac:dyDescent="0.25">
      <c r="A449" s="4">
        <v>5</v>
      </c>
      <c r="B449" s="4" t="s">
        <v>354</v>
      </c>
      <c r="C449" s="4" t="s">
        <v>19</v>
      </c>
      <c r="D449" s="5">
        <v>0.4</v>
      </c>
      <c r="E449" s="5">
        <v>0.5</v>
      </c>
      <c r="F449" s="5">
        <v>0.5</v>
      </c>
    </row>
    <row r="450" spans="1:6" x14ac:dyDescent="0.25">
      <c r="A450" s="4">
        <v>6</v>
      </c>
      <c r="B450" s="4" t="s">
        <v>355</v>
      </c>
      <c r="C450" s="4" t="s">
        <v>9</v>
      </c>
      <c r="D450" s="5">
        <v>3880.37</v>
      </c>
      <c r="E450" s="5">
        <v>2800</v>
      </c>
      <c r="F450" s="5">
        <v>5000</v>
      </c>
    </row>
    <row r="451" spans="1:6" x14ac:dyDescent="0.25">
      <c r="A451" s="4">
        <v>7</v>
      </c>
      <c r="B451" s="4" t="s">
        <v>356</v>
      </c>
      <c r="C451" s="4" t="s">
        <v>28</v>
      </c>
      <c r="D451" s="5">
        <v>734.22</v>
      </c>
      <c r="E451" s="5">
        <v>113.07</v>
      </c>
      <c r="F451" s="5">
        <v>0</v>
      </c>
    </row>
    <row r="452" spans="1:6" x14ac:dyDescent="0.25">
      <c r="A452" s="4">
        <v>8</v>
      </c>
      <c r="B452" s="4" t="s">
        <v>63</v>
      </c>
      <c r="C452" s="4" t="s">
        <v>28</v>
      </c>
      <c r="D452" s="5">
        <v>0</v>
      </c>
      <c r="E452" s="5">
        <v>128.31</v>
      </c>
      <c r="F452" s="5">
        <v>256.66000000000003</v>
      </c>
    </row>
    <row r="453" spans="1:6" x14ac:dyDescent="0.25">
      <c r="A453" s="4">
        <v>9</v>
      </c>
      <c r="B453" s="4" t="s">
        <v>357</v>
      </c>
      <c r="C453" s="4" t="s">
        <v>28</v>
      </c>
      <c r="D453" s="5">
        <v>1005.61</v>
      </c>
      <c r="E453" s="5">
        <v>155.27000000000001</v>
      </c>
      <c r="F453" s="5">
        <v>7.0000000000000007E-2</v>
      </c>
    </row>
    <row r="454" spans="1:6" x14ac:dyDescent="0.25">
      <c r="A454" s="4">
        <v>10</v>
      </c>
      <c r="B454" s="4" t="s">
        <v>358</v>
      </c>
      <c r="C454" s="4" t="s">
        <v>28</v>
      </c>
      <c r="D454" s="5">
        <v>266.66000000000003</v>
      </c>
      <c r="E454" s="5">
        <v>50.02</v>
      </c>
      <c r="F454" s="5">
        <v>256.97000000000003</v>
      </c>
    </row>
    <row r="455" spans="1:6" x14ac:dyDescent="0.25">
      <c r="A455" s="6"/>
      <c r="B455" s="6" t="s">
        <v>10</v>
      </c>
      <c r="C455" s="6" t="s">
        <v>11</v>
      </c>
      <c r="D455" s="24">
        <f>SUM(D445:D454)</f>
        <v>7672.88</v>
      </c>
      <c r="E455" s="24">
        <f>SUM(E445:E454)</f>
        <v>5192.1600000000008</v>
      </c>
      <c r="F455" s="24">
        <f>SUM(F445:F454)</f>
        <v>8338.17</v>
      </c>
    </row>
    <row r="456" spans="1:6" x14ac:dyDescent="0.25">
      <c r="A456" s="28" t="s">
        <v>64</v>
      </c>
      <c r="B456" s="28"/>
      <c r="C456" s="28"/>
      <c r="D456" s="28"/>
      <c r="E456" s="28"/>
      <c r="F456" s="28"/>
    </row>
    <row r="457" spans="1:6" x14ac:dyDescent="0.25">
      <c r="A457" s="4">
        <v>1</v>
      </c>
      <c r="B457" s="4" t="s">
        <v>359</v>
      </c>
      <c r="C457" s="4" t="s">
        <v>19</v>
      </c>
      <c r="D457" s="5">
        <v>730.22</v>
      </c>
      <c r="E457" s="5">
        <v>1226</v>
      </c>
      <c r="F457" s="5">
        <v>1793.51</v>
      </c>
    </row>
    <row r="458" spans="1:6" x14ac:dyDescent="0.25">
      <c r="A458" s="4">
        <v>2</v>
      </c>
      <c r="B458" s="4" t="s">
        <v>359</v>
      </c>
      <c r="C458" s="4" t="s">
        <v>9</v>
      </c>
      <c r="D458" s="5">
        <v>320</v>
      </c>
      <c r="E458" s="5">
        <v>655</v>
      </c>
      <c r="F458" s="5">
        <v>355</v>
      </c>
    </row>
    <row r="459" spans="1:6" x14ac:dyDescent="0.25">
      <c r="A459" s="4">
        <v>3</v>
      </c>
      <c r="B459" s="4" t="s">
        <v>172</v>
      </c>
      <c r="C459" s="4" t="s">
        <v>19</v>
      </c>
      <c r="D459" s="5">
        <v>470</v>
      </c>
      <c r="E459" s="5">
        <v>514.36</v>
      </c>
      <c r="F459" s="5">
        <v>500</v>
      </c>
    </row>
    <row r="460" spans="1:6" x14ac:dyDescent="0.25">
      <c r="A460" s="4">
        <v>4</v>
      </c>
      <c r="B460" s="4" t="s">
        <v>115</v>
      </c>
      <c r="C460" s="4" t="s">
        <v>9</v>
      </c>
      <c r="D460" s="5">
        <v>49.51</v>
      </c>
      <c r="E460" s="5">
        <v>50</v>
      </c>
      <c r="F460" s="5">
        <v>100</v>
      </c>
    </row>
    <row r="461" spans="1:6" x14ac:dyDescent="0.25">
      <c r="A461" s="4">
        <v>5</v>
      </c>
      <c r="B461" s="4" t="s">
        <v>360</v>
      </c>
      <c r="C461" s="4" t="s">
        <v>9</v>
      </c>
      <c r="D461" s="5">
        <v>3.92</v>
      </c>
      <c r="E461" s="5">
        <v>1420</v>
      </c>
      <c r="F461" s="5">
        <v>420</v>
      </c>
    </row>
    <row r="462" spans="1:6" x14ac:dyDescent="0.25">
      <c r="A462" s="4">
        <v>6</v>
      </c>
      <c r="B462" s="4" t="s">
        <v>154</v>
      </c>
      <c r="C462" s="4" t="s">
        <v>9</v>
      </c>
      <c r="D462" s="5">
        <v>14799.95</v>
      </c>
      <c r="E462" s="5">
        <v>29335</v>
      </c>
      <c r="F462" s="5">
        <v>72294</v>
      </c>
    </row>
    <row r="463" spans="1:6" x14ac:dyDescent="0.25">
      <c r="A463" s="4">
        <v>7</v>
      </c>
      <c r="B463" s="4" t="s">
        <v>361</v>
      </c>
      <c r="C463" s="4" t="s">
        <v>19</v>
      </c>
      <c r="D463" s="5">
        <v>80.2</v>
      </c>
      <c r="E463" s="5">
        <v>101.2</v>
      </c>
      <c r="F463" s="5">
        <v>101.2</v>
      </c>
    </row>
    <row r="464" spans="1:6" x14ac:dyDescent="0.25">
      <c r="A464" s="4">
        <v>8</v>
      </c>
      <c r="B464" s="4" t="s">
        <v>362</v>
      </c>
      <c r="C464" s="4" t="s">
        <v>9</v>
      </c>
      <c r="D464" s="5">
        <v>0</v>
      </c>
      <c r="E464" s="5">
        <v>100</v>
      </c>
      <c r="F464" s="5">
        <v>100</v>
      </c>
    </row>
    <row r="465" spans="1:6" x14ac:dyDescent="0.25">
      <c r="A465" s="4">
        <v>9</v>
      </c>
      <c r="B465" s="4" t="s">
        <v>363</v>
      </c>
      <c r="C465" s="4" t="s">
        <v>9</v>
      </c>
      <c r="D465" s="5">
        <v>39.4</v>
      </c>
      <c r="E465" s="5">
        <v>40</v>
      </c>
      <c r="F465" s="5">
        <v>40</v>
      </c>
    </row>
    <row r="466" spans="1:6" x14ac:dyDescent="0.25">
      <c r="A466" s="4">
        <v>10</v>
      </c>
      <c r="B466" s="4" t="s">
        <v>364</v>
      </c>
      <c r="C466" s="4" t="s">
        <v>9</v>
      </c>
      <c r="D466" s="5">
        <v>100</v>
      </c>
      <c r="E466" s="5">
        <v>100</v>
      </c>
      <c r="F466" s="5">
        <v>100</v>
      </c>
    </row>
    <row r="467" spans="1:6" x14ac:dyDescent="0.25">
      <c r="A467" s="4">
        <v>11</v>
      </c>
      <c r="B467" s="4" t="s">
        <v>365</v>
      </c>
      <c r="C467" s="4" t="s">
        <v>9</v>
      </c>
      <c r="D467" s="5">
        <v>0</v>
      </c>
      <c r="E467" s="5">
        <v>200</v>
      </c>
      <c r="F467" s="5">
        <v>200</v>
      </c>
    </row>
    <row r="468" spans="1:6" x14ac:dyDescent="0.25">
      <c r="A468" s="6"/>
      <c r="B468" s="6" t="s">
        <v>10</v>
      </c>
      <c r="C468" s="6" t="s">
        <v>11</v>
      </c>
      <c r="D468" s="24">
        <f>SUM(D457:D467)</f>
        <v>16593.2</v>
      </c>
      <c r="E468" s="24">
        <f>SUM(E457:E467)</f>
        <v>33741.56</v>
      </c>
      <c r="F468" s="24">
        <f>SUM(F457:F467)</f>
        <v>76003.709999999992</v>
      </c>
    </row>
    <row r="469" spans="1:6" x14ac:dyDescent="0.25">
      <c r="A469" s="28" t="s">
        <v>66</v>
      </c>
      <c r="B469" s="28"/>
      <c r="C469" s="28"/>
      <c r="D469" s="28"/>
      <c r="E469" s="28"/>
      <c r="F469" s="28"/>
    </row>
    <row r="470" spans="1:6" x14ac:dyDescent="0.25">
      <c r="A470" s="4">
        <v>1</v>
      </c>
      <c r="B470" s="4" t="s">
        <v>366</v>
      </c>
      <c r="C470" s="4" t="s">
        <v>9</v>
      </c>
      <c r="D470" s="5">
        <v>12861.39</v>
      </c>
      <c r="E470" s="5">
        <v>11400</v>
      </c>
      <c r="F470" s="5">
        <v>11400</v>
      </c>
    </row>
    <row r="471" spans="1:6" x14ac:dyDescent="0.25">
      <c r="A471" s="4">
        <v>2</v>
      </c>
      <c r="B471" s="4" t="s">
        <v>115</v>
      </c>
      <c r="C471" s="4" t="s">
        <v>9</v>
      </c>
      <c r="D471" s="5">
        <v>87.25</v>
      </c>
      <c r="E471" s="5">
        <v>100</v>
      </c>
      <c r="F471" s="5">
        <v>100</v>
      </c>
    </row>
    <row r="472" spans="1:6" x14ac:dyDescent="0.25">
      <c r="A472" s="4">
        <v>3</v>
      </c>
      <c r="B472" s="4" t="s">
        <v>367</v>
      </c>
      <c r="C472" s="4" t="s">
        <v>28</v>
      </c>
      <c r="D472" s="5">
        <v>49370.69</v>
      </c>
      <c r="E472" s="5">
        <v>85944.26</v>
      </c>
      <c r="F472" s="5">
        <v>90044.46</v>
      </c>
    </row>
    <row r="473" spans="1:6" x14ac:dyDescent="0.25">
      <c r="A473" s="4">
        <v>4</v>
      </c>
      <c r="B473" s="4" t="s">
        <v>368</v>
      </c>
      <c r="C473" s="4" t="s">
        <v>19</v>
      </c>
      <c r="D473" s="5">
        <v>238.87</v>
      </c>
      <c r="E473" s="5">
        <v>240</v>
      </c>
      <c r="F473" s="5">
        <v>254</v>
      </c>
    </row>
    <row r="474" spans="1:6" x14ac:dyDescent="0.25">
      <c r="A474" s="4">
        <v>5</v>
      </c>
      <c r="B474" s="4" t="s">
        <v>369</v>
      </c>
      <c r="C474" s="4" t="s">
        <v>19</v>
      </c>
      <c r="D474" s="5">
        <v>10</v>
      </c>
      <c r="E474" s="5">
        <v>10</v>
      </c>
      <c r="F474" s="5">
        <v>20</v>
      </c>
    </row>
    <row r="475" spans="1:6" x14ac:dyDescent="0.25">
      <c r="A475" s="4">
        <v>6</v>
      </c>
      <c r="B475" s="4" t="s">
        <v>370</v>
      </c>
      <c r="C475" s="4" t="s">
        <v>9</v>
      </c>
      <c r="D475" s="5">
        <v>99.17</v>
      </c>
      <c r="E475" s="5">
        <v>100</v>
      </c>
      <c r="F475" s="5">
        <v>100</v>
      </c>
    </row>
    <row r="476" spans="1:6" x14ac:dyDescent="0.25">
      <c r="A476" s="4">
        <v>7</v>
      </c>
      <c r="B476" s="4" t="s">
        <v>371</v>
      </c>
      <c r="C476" s="4" t="s">
        <v>9</v>
      </c>
      <c r="D476" s="5">
        <v>23.02</v>
      </c>
      <c r="E476" s="5">
        <v>144</v>
      </c>
      <c r="F476" s="5">
        <v>144</v>
      </c>
    </row>
    <row r="477" spans="1:6" x14ac:dyDescent="0.25">
      <c r="A477" s="4">
        <v>8</v>
      </c>
      <c r="B477" s="4" t="s">
        <v>372</v>
      </c>
      <c r="C477" s="4" t="s">
        <v>19</v>
      </c>
      <c r="D477" s="5">
        <v>8</v>
      </c>
      <c r="E477" s="5">
        <v>0.01</v>
      </c>
      <c r="F477" s="5">
        <v>0.01</v>
      </c>
    </row>
    <row r="478" spans="1:6" x14ac:dyDescent="0.25">
      <c r="A478" s="4">
        <v>9</v>
      </c>
      <c r="B478" s="4" t="s">
        <v>372</v>
      </c>
      <c r="C478" s="4" t="s">
        <v>9</v>
      </c>
      <c r="D478" s="5">
        <v>0</v>
      </c>
      <c r="E478" s="5">
        <v>200</v>
      </c>
      <c r="F478" s="5">
        <v>200</v>
      </c>
    </row>
    <row r="479" spans="1:6" x14ac:dyDescent="0.25">
      <c r="A479" s="4">
        <v>10</v>
      </c>
      <c r="B479" s="4" t="s">
        <v>373</v>
      </c>
      <c r="C479" s="4" t="s">
        <v>19</v>
      </c>
      <c r="D479" s="5">
        <v>35</v>
      </c>
      <c r="E479" s="5">
        <v>35</v>
      </c>
      <c r="F479" s="5">
        <v>60</v>
      </c>
    </row>
    <row r="480" spans="1:6" x14ac:dyDescent="0.25">
      <c r="A480" s="4">
        <v>11</v>
      </c>
      <c r="B480" s="4" t="s">
        <v>374</v>
      </c>
      <c r="C480" s="4" t="s">
        <v>19</v>
      </c>
      <c r="D480" s="5">
        <v>3577.76</v>
      </c>
      <c r="E480" s="5">
        <v>3843</v>
      </c>
      <c r="F480" s="5">
        <v>4185</v>
      </c>
    </row>
    <row r="481" spans="1:6" x14ac:dyDescent="0.25">
      <c r="A481" s="4">
        <v>12</v>
      </c>
      <c r="B481" s="4" t="s">
        <v>374</v>
      </c>
      <c r="C481" s="4" t="s">
        <v>9</v>
      </c>
      <c r="D481" s="5">
        <v>56.86</v>
      </c>
      <c r="E481" s="5">
        <v>80</v>
      </c>
      <c r="F481" s="5">
        <v>80</v>
      </c>
    </row>
    <row r="482" spans="1:6" x14ac:dyDescent="0.25">
      <c r="A482" s="4">
        <v>13</v>
      </c>
      <c r="B482" s="4" t="s">
        <v>375</v>
      </c>
      <c r="C482" s="4" t="s">
        <v>9</v>
      </c>
      <c r="D482" s="5">
        <v>105641.82</v>
      </c>
      <c r="E482" s="5">
        <v>171450.91</v>
      </c>
      <c r="F482" s="5">
        <v>182294.12</v>
      </c>
    </row>
    <row r="483" spans="1:6" x14ac:dyDescent="0.25">
      <c r="A483" s="4">
        <v>14</v>
      </c>
      <c r="B483" s="4" t="s">
        <v>376</v>
      </c>
      <c r="C483" s="4" t="s">
        <v>9</v>
      </c>
      <c r="D483" s="5">
        <v>1146.48</v>
      </c>
      <c r="E483" s="5">
        <v>1594.06</v>
      </c>
      <c r="F483" s="5">
        <v>1594.06</v>
      </c>
    </row>
    <row r="484" spans="1:6" x14ac:dyDescent="0.25">
      <c r="A484" s="4">
        <v>15</v>
      </c>
      <c r="B484" s="4" t="s">
        <v>377</v>
      </c>
      <c r="C484" s="4" t="s">
        <v>9</v>
      </c>
      <c r="D484" s="5">
        <v>0</v>
      </c>
      <c r="E484" s="5">
        <v>800</v>
      </c>
      <c r="F484" s="5">
        <v>1600</v>
      </c>
    </row>
    <row r="485" spans="1:6" x14ac:dyDescent="0.25">
      <c r="A485" s="4">
        <v>16</v>
      </c>
      <c r="B485" s="4" t="s">
        <v>67</v>
      </c>
      <c r="C485" s="4" t="s">
        <v>9</v>
      </c>
      <c r="D485" s="5">
        <v>705.03</v>
      </c>
      <c r="E485" s="5">
        <v>2200</v>
      </c>
      <c r="F485" s="5">
        <v>1200</v>
      </c>
    </row>
    <row r="486" spans="1:6" x14ac:dyDescent="0.25">
      <c r="A486" s="4">
        <v>18</v>
      </c>
      <c r="B486" s="4" t="s">
        <v>378</v>
      </c>
      <c r="C486" s="4" t="s">
        <v>28</v>
      </c>
      <c r="D486" s="5">
        <v>3347.21</v>
      </c>
      <c r="E486" s="5">
        <v>6904.76</v>
      </c>
      <c r="F486" s="5">
        <v>7056.51</v>
      </c>
    </row>
    <row r="487" spans="1:6" x14ac:dyDescent="0.25">
      <c r="A487" s="4">
        <v>19</v>
      </c>
      <c r="B487" s="4" t="s">
        <v>379</v>
      </c>
      <c r="C487" s="4" t="s">
        <v>9</v>
      </c>
      <c r="D487" s="5">
        <v>0</v>
      </c>
      <c r="E487" s="5">
        <v>0.03</v>
      </c>
      <c r="F487" s="5">
        <v>19429.84</v>
      </c>
    </row>
    <row r="488" spans="1:6" x14ac:dyDescent="0.25">
      <c r="A488" s="4">
        <v>20</v>
      </c>
      <c r="B488" s="4" t="s">
        <v>380</v>
      </c>
      <c r="C488" s="4" t="s">
        <v>9</v>
      </c>
      <c r="D488" s="5">
        <v>500</v>
      </c>
      <c r="E488" s="5">
        <v>1000</v>
      </c>
      <c r="F488" s="5">
        <v>1000</v>
      </c>
    </row>
    <row r="489" spans="1:6" x14ac:dyDescent="0.25">
      <c r="A489" s="4">
        <v>21</v>
      </c>
      <c r="B489" s="4" t="s">
        <v>381</v>
      </c>
      <c r="C489" s="4" t="s">
        <v>28</v>
      </c>
      <c r="D489" s="5">
        <v>0</v>
      </c>
      <c r="E489" s="5">
        <v>1000.02</v>
      </c>
      <c r="F489" s="5">
        <v>1456.12</v>
      </c>
    </row>
    <row r="490" spans="1:6" x14ac:dyDescent="0.25">
      <c r="A490" s="4">
        <v>22</v>
      </c>
      <c r="B490" s="4" t="s">
        <v>382</v>
      </c>
      <c r="C490" s="4" t="s">
        <v>9</v>
      </c>
      <c r="D490" s="5">
        <v>250</v>
      </c>
      <c r="E490" s="5">
        <v>250</v>
      </c>
      <c r="F490" s="5">
        <v>250</v>
      </c>
    </row>
    <row r="491" spans="1:6" x14ac:dyDescent="0.25">
      <c r="A491" s="4">
        <v>23</v>
      </c>
      <c r="B491" s="4" t="s">
        <v>383</v>
      </c>
      <c r="C491" s="4" t="s">
        <v>9</v>
      </c>
      <c r="D491" s="5">
        <v>220.84</v>
      </c>
      <c r="E491" s="5">
        <v>1200</v>
      </c>
      <c r="F491" s="5">
        <v>1500</v>
      </c>
    </row>
    <row r="492" spans="1:6" x14ac:dyDescent="0.25">
      <c r="A492" s="4">
        <v>24</v>
      </c>
      <c r="B492" s="4" t="s">
        <v>384</v>
      </c>
      <c r="C492" s="4" t="s">
        <v>9</v>
      </c>
      <c r="D492" s="5">
        <v>2000</v>
      </c>
      <c r="E492" s="5">
        <v>2300</v>
      </c>
      <c r="F492" s="5">
        <v>2300</v>
      </c>
    </row>
    <row r="493" spans="1:6" x14ac:dyDescent="0.25">
      <c r="A493" s="4">
        <v>27</v>
      </c>
      <c r="B493" s="4" t="s">
        <v>385</v>
      </c>
      <c r="C493" s="4" t="s">
        <v>9</v>
      </c>
      <c r="D493" s="5">
        <v>0</v>
      </c>
      <c r="E493" s="5">
        <v>250</v>
      </c>
      <c r="F493" s="5">
        <v>250</v>
      </c>
    </row>
    <row r="494" spans="1:6" x14ac:dyDescent="0.25">
      <c r="A494" s="4">
        <v>28</v>
      </c>
      <c r="B494" s="4" t="s">
        <v>385</v>
      </c>
      <c r="C494" s="4" t="s">
        <v>28</v>
      </c>
      <c r="D494" s="5">
        <v>0</v>
      </c>
      <c r="E494" s="5">
        <v>432</v>
      </c>
      <c r="F494" s="5">
        <v>300</v>
      </c>
    </row>
    <row r="495" spans="1:6" x14ac:dyDescent="0.25">
      <c r="A495" s="4">
        <v>29</v>
      </c>
      <c r="B495" s="4" t="s">
        <v>386</v>
      </c>
      <c r="C495" s="4" t="s">
        <v>28</v>
      </c>
      <c r="D495" s="5">
        <v>3042</v>
      </c>
      <c r="E495" s="5">
        <v>3939.02</v>
      </c>
      <c r="F495" s="5">
        <v>4000</v>
      </c>
    </row>
    <row r="496" spans="1:6" x14ac:dyDescent="0.25">
      <c r="A496" s="4">
        <v>30</v>
      </c>
      <c r="B496" s="4" t="s">
        <v>387</v>
      </c>
      <c r="C496" s="4" t="s">
        <v>9</v>
      </c>
      <c r="D496" s="5">
        <v>377</v>
      </c>
      <c r="E496" s="5">
        <v>500</v>
      </c>
      <c r="F496" s="5">
        <v>479</v>
      </c>
    </row>
    <row r="497" spans="1:6" x14ac:dyDescent="0.25">
      <c r="A497" s="4">
        <v>31</v>
      </c>
      <c r="B497" s="4" t="s">
        <v>388</v>
      </c>
      <c r="C497" s="4" t="s">
        <v>9</v>
      </c>
      <c r="D497" s="5">
        <v>129.6</v>
      </c>
      <c r="E497" s="5">
        <v>600</v>
      </c>
      <c r="F497" s="5">
        <v>501</v>
      </c>
    </row>
    <row r="498" spans="1:6" x14ac:dyDescent="0.25">
      <c r="A498" s="4">
        <v>32</v>
      </c>
      <c r="B498" s="4" t="s">
        <v>389</v>
      </c>
      <c r="C498" s="4" t="s">
        <v>9</v>
      </c>
      <c r="D498" s="5">
        <v>200</v>
      </c>
      <c r="E498" s="5">
        <v>400</v>
      </c>
      <c r="F498" s="5">
        <v>400</v>
      </c>
    </row>
    <row r="499" spans="1:6" x14ac:dyDescent="0.25">
      <c r="A499" s="4">
        <v>33</v>
      </c>
      <c r="B499" s="4" t="s">
        <v>390</v>
      </c>
      <c r="C499" s="4" t="s">
        <v>9</v>
      </c>
      <c r="D499" s="5">
        <v>61.1</v>
      </c>
      <c r="E499" s="5">
        <v>518</v>
      </c>
      <c r="F499" s="5">
        <v>518</v>
      </c>
    </row>
    <row r="500" spans="1:6" x14ac:dyDescent="0.25">
      <c r="A500" s="4">
        <v>34</v>
      </c>
      <c r="B500" s="4" t="s">
        <v>391</v>
      </c>
      <c r="C500" s="4" t="s">
        <v>28</v>
      </c>
      <c r="D500" s="5">
        <v>72.5</v>
      </c>
      <c r="E500" s="5">
        <v>817.02</v>
      </c>
      <c r="F500" s="5">
        <v>800</v>
      </c>
    </row>
    <row r="501" spans="1:6" x14ac:dyDescent="0.25">
      <c r="A501" s="6"/>
      <c r="B501" s="6" t="s">
        <v>10</v>
      </c>
      <c r="C501" s="6" t="s">
        <v>11</v>
      </c>
      <c r="D501" s="24">
        <f>SUM(D470:D500)</f>
        <v>184061.59000000003</v>
      </c>
      <c r="E501" s="24">
        <f>SUM(E470:E500)</f>
        <v>298252.09000000008</v>
      </c>
      <c r="F501" s="24">
        <f>SUM(F470:F500)</f>
        <v>333516.12</v>
      </c>
    </row>
    <row r="502" spans="1:6" x14ac:dyDescent="0.25">
      <c r="A502" s="28" t="s">
        <v>70</v>
      </c>
      <c r="B502" s="28"/>
      <c r="C502" s="28"/>
      <c r="D502" s="28"/>
      <c r="E502" s="28"/>
      <c r="F502" s="28"/>
    </row>
    <row r="503" spans="1:6" x14ac:dyDescent="0.25">
      <c r="A503" s="4">
        <v>1</v>
      </c>
      <c r="B503" s="4" t="s">
        <v>392</v>
      </c>
      <c r="C503" s="4" t="s">
        <v>19</v>
      </c>
      <c r="D503" s="5">
        <v>4170.5</v>
      </c>
      <c r="E503" s="5">
        <v>5292.77</v>
      </c>
      <c r="F503" s="5">
        <v>5847.78</v>
      </c>
    </row>
    <row r="504" spans="1:6" x14ac:dyDescent="0.25">
      <c r="A504" s="4">
        <v>2</v>
      </c>
      <c r="B504" s="4" t="s">
        <v>392</v>
      </c>
      <c r="C504" s="4" t="s">
        <v>28</v>
      </c>
      <c r="D504" s="5">
        <v>0</v>
      </c>
      <c r="E504" s="5">
        <v>300.67</v>
      </c>
      <c r="F504" s="5">
        <v>478.02</v>
      </c>
    </row>
    <row r="505" spans="1:6" x14ac:dyDescent="0.25">
      <c r="A505" s="4">
        <v>3</v>
      </c>
      <c r="B505" s="4" t="s">
        <v>393</v>
      </c>
      <c r="C505" s="4" t="s">
        <v>19</v>
      </c>
      <c r="D505" s="5">
        <v>11.27</v>
      </c>
      <c r="E505" s="5">
        <v>15.6</v>
      </c>
      <c r="F505" s="5">
        <v>15.6</v>
      </c>
    </row>
    <row r="506" spans="1:6" x14ac:dyDescent="0.25">
      <c r="A506" s="4">
        <v>4</v>
      </c>
      <c r="B506" s="4" t="s">
        <v>394</v>
      </c>
      <c r="C506" s="4" t="s">
        <v>19</v>
      </c>
      <c r="D506" s="5">
        <v>343.77</v>
      </c>
      <c r="E506" s="5">
        <v>412</v>
      </c>
      <c r="F506" s="5">
        <v>412</v>
      </c>
    </row>
    <row r="507" spans="1:6" x14ac:dyDescent="0.25">
      <c r="A507" s="4">
        <v>5</v>
      </c>
      <c r="B507" s="4" t="s">
        <v>395</v>
      </c>
      <c r="C507" s="4" t="s">
        <v>21</v>
      </c>
      <c r="D507" s="5">
        <v>1190.73</v>
      </c>
      <c r="E507" s="5">
        <v>3000.01</v>
      </c>
      <c r="F507" s="5">
        <v>0</v>
      </c>
    </row>
    <row r="508" spans="1:6" x14ac:dyDescent="0.25">
      <c r="A508" s="4">
        <v>6</v>
      </c>
      <c r="B508" s="4" t="s">
        <v>396</v>
      </c>
      <c r="C508" s="4" t="s">
        <v>19</v>
      </c>
      <c r="D508" s="5">
        <v>157.53</v>
      </c>
      <c r="E508" s="5">
        <v>218.61</v>
      </c>
      <c r="F508" s="5">
        <v>232.47</v>
      </c>
    </row>
    <row r="509" spans="1:6" x14ac:dyDescent="0.25">
      <c r="A509" s="4">
        <v>7</v>
      </c>
      <c r="B509" s="4" t="s">
        <v>396</v>
      </c>
      <c r="C509" s="4" t="s">
        <v>28</v>
      </c>
      <c r="D509" s="5">
        <v>2303.73</v>
      </c>
      <c r="E509" s="5">
        <v>3088.65</v>
      </c>
      <c r="F509" s="5">
        <v>5680.03</v>
      </c>
    </row>
    <row r="510" spans="1:6" x14ac:dyDescent="0.25">
      <c r="A510" s="4">
        <v>8</v>
      </c>
      <c r="B510" s="4" t="s">
        <v>397</v>
      </c>
      <c r="C510" s="4" t="s">
        <v>9</v>
      </c>
      <c r="D510" s="5">
        <v>0</v>
      </c>
      <c r="E510" s="5">
        <v>20</v>
      </c>
      <c r="F510" s="5">
        <v>45</v>
      </c>
    </row>
    <row r="511" spans="1:6" x14ac:dyDescent="0.25">
      <c r="A511" s="4">
        <v>9</v>
      </c>
      <c r="B511" s="4" t="s">
        <v>398</v>
      </c>
      <c r="C511" s="4" t="s">
        <v>28</v>
      </c>
      <c r="D511" s="5">
        <v>9868.35</v>
      </c>
      <c r="E511" s="5">
        <v>0</v>
      </c>
      <c r="F511" s="5">
        <v>0</v>
      </c>
    </row>
    <row r="512" spans="1:6" x14ac:dyDescent="0.25">
      <c r="A512" s="4">
        <v>10</v>
      </c>
      <c r="B512" s="4" t="s">
        <v>399</v>
      </c>
      <c r="C512" s="4" t="s">
        <v>21</v>
      </c>
      <c r="D512" s="5">
        <v>4184.7700000000004</v>
      </c>
      <c r="E512" s="5">
        <v>3079.99</v>
      </c>
      <c r="F512" s="5">
        <v>0</v>
      </c>
    </row>
    <row r="513" spans="1:6" x14ac:dyDescent="0.25">
      <c r="A513" s="4">
        <v>11</v>
      </c>
      <c r="B513" s="4" t="s">
        <v>115</v>
      </c>
      <c r="C513" s="4" t="s">
        <v>9</v>
      </c>
      <c r="D513" s="5">
        <v>361.72</v>
      </c>
      <c r="E513" s="5">
        <v>255</v>
      </c>
      <c r="F513" s="5">
        <v>500</v>
      </c>
    </row>
    <row r="514" spans="1:6" x14ac:dyDescent="0.25">
      <c r="A514" s="4">
        <v>12</v>
      </c>
      <c r="B514" s="4" t="s">
        <v>400</v>
      </c>
      <c r="C514" s="4" t="s">
        <v>19</v>
      </c>
      <c r="D514" s="5">
        <v>0</v>
      </c>
      <c r="E514" s="5">
        <v>0</v>
      </c>
      <c r="F514" s="5">
        <v>2030</v>
      </c>
    </row>
    <row r="515" spans="1:6" x14ac:dyDescent="0.25">
      <c r="A515" s="4">
        <v>13</v>
      </c>
      <c r="B515" s="4" t="s">
        <v>401</v>
      </c>
      <c r="C515" s="4" t="s">
        <v>19</v>
      </c>
      <c r="D515" s="5">
        <v>294.20999999999998</v>
      </c>
      <c r="E515" s="5">
        <v>364.86</v>
      </c>
      <c r="F515" s="5">
        <v>364.96</v>
      </c>
    </row>
    <row r="516" spans="1:6" x14ac:dyDescent="0.25">
      <c r="A516" s="4">
        <v>14</v>
      </c>
      <c r="B516" s="4" t="s">
        <v>401</v>
      </c>
      <c r="C516" s="4" t="s">
        <v>28</v>
      </c>
      <c r="D516" s="5">
        <v>607.95000000000005</v>
      </c>
      <c r="E516" s="5">
        <v>520.02</v>
      </c>
      <c r="F516" s="5">
        <v>1020.02</v>
      </c>
    </row>
    <row r="517" spans="1:6" x14ac:dyDescent="0.25">
      <c r="A517" s="4">
        <v>15</v>
      </c>
      <c r="B517" s="4" t="s">
        <v>402</v>
      </c>
      <c r="C517" s="4" t="s">
        <v>19</v>
      </c>
      <c r="D517" s="5">
        <v>12178.64</v>
      </c>
      <c r="E517" s="5">
        <v>13535.12</v>
      </c>
      <c r="F517" s="5">
        <v>14081.84</v>
      </c>
    </row>
    <row r="518" spans="1:6" x14ac:dyDescent="0.25">
      <c r="A518" s="4">
        <v>16</v>
      </c>
      <c r="B518" s="4" t="s">
        <v>402</v>
      </c>
      <c r="C518" s="4" t="s">
        <v>9</v>
      </c>
      <c r="D518" s="5">
        <v>3053.03</v>
      </c>
      <c r="E518" s="5">
        <v>5113.63</v>
      </c>
      <c r="F518" s="5">
        <v>0</v>
      </c>
    </row>
    <row r="519" spans="1:6" x14ac:dyDescent="0.25">
      <c r="A519" s="4">
        <v>18</v>
      </c>
      <c r="B519" s="4" t="s">
        <v>403</v>
      </c>
      <c r="C519" s="4" t="s">
        <v>9</v>
      </c>
      <c r="D519" s="5">
        <v>500</v>
      </c>
      <c r="E519" s="5">
        <v>120</v>
      </c>
      <c r="F519" s="5">
        <v>135</v>
      </c>
    </row>
    <row r="520" spans="1:6" x14ac:dyDescent="0.25">
      <c r="A520" s="4">
        <v>19</v>
      </c>
      <c r="B520" s="4" t="s">
        <v>404</v>
      </c>
      <c r="C520" s="4" t="s">
        <v>28</v>
      </c>
      <c r="D520" s="5">
        <v>1829.8</v>
      </c>
      <c r="E520" s="5">
        <v>935.02</v>
      </c>
      <c r="F520" s="5">
        <v>1886.95</v>
      </c>
    </row>
    <row r="521" spans="1:6" x14ac:dyDescent="0.25">
      <c r="A521" s="4">
        <v>20</v>
      </c>
      <c r="B521" s="4" t="s">
        <v>405</v>
      </c>
      <c r="C521" s="4" t="s">
        <v>28</v>
      </c>
      <c r="D521" s="5">
        <v>18</v>
      </c>
      <c r="E521" s="5">
        <v>10.02</v>
      </c>
      <c r="F521" s="5">
        <v>0.02</v>
      </c>
    </row>
    <row r="522" spans="1:6" x14ac:dyDescent="0.25">
      <c r="A522" s="4">
        <v>21</v>
      </c>
      <c r="B522" s="4" t="s">
        <v>406</v>
      </c>
      <c r="C522" s="4" t="s">
        <v>28</v>
      </c>
      <c r="D522" s="5">
        <v>31164.97</v>
      </c>
      <c r="E522" s="5">
        <v>26617.7</v>
      </c>
      <c r="F522" s="5">
        <v>8582.65</v>
      </c>
    </row>
    <row r="523" spans="1:6" x14ac:dyDescent="0.25">
      <c r="A523" s="4">
        <v>22</v>
      </c>
      <c r="B523" s="4" t="s">
        <v>407</v>
      </c>
      <c r="C523" s="4" t="s">
        <v>9</v>
      </c>
      <c r="D523" s="5">
        <v>44156.62</v>
      </c>
      <c r="E523" s="5">
        <v>38588.75</v>
      </c>
      <c r="F523" s="5">
        <v>52716.82</v>
      </c>
    </row>
    <row r="524" spans="1:6" x14ac:dyDescent="0.25">
      <c r="A524" s="4">
        <v>23</v>
      </c>
      <c r="B524" s="4" t="s">
        <v>408</v>
      </c>
      <c r="C524" s="4" t="s">
        <v>9</v>
      </c>
      <c r="D524" s="5">
        <v>2326.9699999999998</v>
      </c>
      <c r="E524" s="5">
        <v>2500</v>
      </c>
      <c r="F524" s="5">
        <v>3500</v>
      </c>
    </row>
    <row r="525" spans="1:6" x14ac:dyDescent="0.25">
      <c r="A525" s="4">
        <v>24</v>
      </c>
      <c r="B525" s="4" t="s">
        <v>408</v>
      </c>
      <c r="C525" s="4" t="s">
        <v>28</v>
      </c>
      <c r="D525" s="5">
        <v>3226.91</v>
      </c>
      <c r="E525" s="5">
        <v>2600.04</v>
      </c>
      <c r="F525" s="5">
        <v>4174.95</v>
      </c>
    </row>
    <row r="526" spans="1:6" x14ac:dyDescent="0.25">
      <c r="A526" s="4">
        <v>27</v>
      </c>
      <c r="B526" s="4" t="s">
        <v>409</v>
      </c>
      <c r="C526" s="4" t="s">
        <v>28</v>
      </c>
      <c r="D526" s="5">
        <v>0</v>
      </c>
      <c r="E526" s="5">
        <v>20.05</v>
      </c>
      <c r="F526" s="5">
        <v>20.239999999999998</v>
      </c>
    </row>
    <row r="527" spans="1:6" x14ac:dyDescent="0.25">
      <c r="A527" s="4">
        <v>28</v>
      </c>
      <c r="B527" s="4" t="s">
        <v>410</v>
      </c>
      <c r="C527" s="4" t="s">
        <v>28</v>
      </c>
      <c r="D527" s="5">
        <v>1992.6</v>
      </c>
      <c r="E527" s="5">
        <v>4000.02</v>
      </c>
      <c r="F527" s="5">
        <v>26948.799999999999</v>
      </c>
    </row>
    <row r="528" spans="1:6" x14ac:dyDescent="0.25">
      <c r="A528" s="4">
        <v>29</v>
      </c>
      <c r="B528" s="4" t="s">
        <v>411</v>
      </c>
      <c r="C528" s="4" t="s">
        <v>28</v>
      </c>
      <c r="D528" s="5">
        <v>275.44</v>
      </c>
      <c r="E528" s="5">
        <v>309.58</v>
      </c>
      <c r="F528" s="5">
        <v>339.02</v>
      </c>
    </row>
    <row r="529" spans="1:6" x14ac:dyDescent="0.25">
      <c r="A529" s="4">
        <v>30</v>
      </c>
      <c r="B529" s="4" t="s">
        <v>412</v>
      </c>
      <c r="C529" s="4" t="s">
        <v>9</v>
      </c>
      <c r="D529" s="5">
        <v>0</v>
      </c>
      <c r="E529" s="5">
        <v>6000</v>
      </c>
      <c r="F529" s="5">
        <v>8628</v>
      </c>
    </row>
    <row r="530" spans="1:6" x14ac:dyDescent="0.25">
      <c r="A530" s="4">
        <v>31</v>
      </c>
      <c r="B530" s="4" t="s">
        <v>413</v>
      </c>
      <c r="C530" s="4" t="s">
        <v>28</v>
      </c>
      <c r="D530" s="5">
        <v>0</v>
      </c>
      <c r="E530" s="5">
        <v>0.03</v>
      </c>
      <c r="F530" s="5">
        <v>0</v>
      </c>
    </row>
    <row r="531" spans="1:6" x14ac:dyDescent="0.25">
      <c r="A531" s="4">
        <v>32</v>
      </c>
      <c r="B531" s="4" t="s">
        <v>414</v>
      </c>
      <c r="C531" s="4" t="s">
        <v>28</v>
      </c>
      <c r="D531" s="5">
        <v>500</v>
      </c>
      <c r="E531" s="5">
        <v>3784.02</v>
      </c>
      <c r="F531" s="5">
        <v>0</v>
      </c>
    </row>
    <row r="532" spans="1:6" x14ac:dyDescent="0.25">
      <c r="A532" s="4">
        <v>33</v>
      </c>
      <c r="B532" s="4" t="s">
        <v>415</v>
      </c>
      <c r="C532" s="4" t="s">
        <v>9</v>
      </c>
      <c r="D532" s="5">
        <v>0</v>
      </c>
      <c r="E532" s="5">
        <v>0</v>
      </c>
      <c r="F532" s="5">
        <v>465.86</v>
      </c>
    </row>
    <row r="533" spans="1:6" x14ac:dyDescent="0.25">
      <c r="A533" s="6"/>
      <c r="B533" s="6" t="s">
        <v>10</v>
      </c>
      <c r="C533" s="6" t="s">
        <v>11</v>
      </c>
      <c r="D533" s="24">
        <f>SUM(D503:D532)</f>
        <v>124717.51000000001</v>
      </c>
      <c r="E533" s="24">
        <f>SUM(E503:E532)</f>
        <v>120702.16</v>
      </c>
      <c r="F533" s="24">
        <f>SUM(F503:F532)</f>
        <v>138106.03</v>
      </c>
    </row>
    <row r="534" spans="1:6" x14ac:dyDescent="0.25">
      <c r="A534" s="28" t="s">
        <v>416</v>
      </c>
      <c r="B534" s="28"/>
      <c r="C534" s="28"/>
      <c r="D534" s="28"/>
      <c r="E534" s="28"/>
      <c r="F534" s="28"/>
    </row>
    <row r="535" spans="1:6" x14ac:dyDescent="0.25">
      <c r="A535" s="4">
        <v>1</v>
      </c>
      <c r="B535" s="4" t="s">
        <v>115</v>
      </c>
      <c r="C535" s="4" t="s">
        <v>9</v>
      </c>
      <c r="D535" s="5">
        <v>200</v>
      </c>
      <c r="E535" s="5">
        <v>200</v>
      </c>
      <c r="F535" s="5">
        <v>200</v>
      </c>
    </row>
    <row r="536" spans="1:6" x14ac:dyDescent="0.25">
      <c r="A536" s="4">
        <v>2</v>
      </c>
      <c r="B536" s="4" t="s">
        <v>417</v>
      </c>
      <c r="C536" s="4" t="s">
        <v>19</v>
      </c>
      <c r="D536" s="5">
        <v>242.43</v>
      </c>
      <c r="E536" s="5">
        <v>285</v>
      </c>
      <c r="F536" s="5">
        <v>275.99</v>
      </c>
    </row>
    <row r="537" spans="1:6" x14ac:dyDescent="0.25">
      <c r="A537" s="4">
        <v>3</v>
      </c>
      <c r="B537" s="4" t="s">
        <v>417</v>
      </c>
      <c r="C537" s="4" t="s">
        <v>9</v>
      </c>
      <c r="D537" s="5">
        <v>19049.990000000002</v>
      </c>
      <c r="E537" s="5">
        <v>17859.990000000002</v>
      </c>
      <c r="F537" s="5">
        <v>37499.980000000003</v>
      </c>
    </row>
    <row r="538" spans="1:6" x14ac:dyDescent="0.25">
      <c r="A538" s="4">
        <v>4</v>
      </c>
      <c r="B538" s="4" t="s">
        <v>417</v>
      </c>
      <c r="C538" s="4" t="s">
        <v>21</v>
      </c>
      <c r="D538" s="5">
        <v>0</v>
      </c>
      <c r="E538" s="5">
        <v>3508</v>
      </c>
      <c r="F538" s="5">
        <v>3858.8</v>
      </c>
    </row>
    <row r="539" spans="1:6" x14ac:dyDescent="0.25">
      <c r="A539" s="4">
        <v>5</v>
      </c>
      <c r="B539" s="4" t="s">
        <v>418</v>
      </c>
      <c r="C539" s="4" t="s">
        <v>19</v>
      </c>
      <c r="D539" s="5">
        <v>62.95</v>
      </c>
      <c r="E539" s="5">
        <v>72.98</v>
      </c>
      <c r="F539" s="5">
        <v>67.88</v>
      </c>
    </row>
    <row r="540" spans="1:6" x14ac:dyDescent="0.25">
      <c r="A540" s="4">
        <v>6</v>
      </c>
      <c r="B540" s="4" t="s">
        <v>418</v>
      </c>
      <c r="C540" s="4" t="s">
        <v>9</v>
      </c>
      <c r="D540" s="5">
        <v>0</v>
      </c>
      <c r="E540" s="5">
        <v>0.01</v>
      </c>
      <c r="F540" s="5">
        <v>0.01</v>
      </c>
    </row>
    <row r="541" spans="1:6" x14ac:dyDescent="0.25">
      <c r="A541" s="4">
        <v>7</v>
      </c>
      <c r="B541" s="4" t="s">
        <v>419</v>
      </c>
      <c r="C541" s="4" t="s">
        <v>19</v>
      </c>
      <c r="D541" s="5">
        <v>392.52</v>
      </c>
      <c r="E541" s="5">
        <v>495.44</v>
      </c>
      <c r="F541" s="5">
        <v>396.53</v>
      </c>
    </row>
    <row r="542" spans="1:6" x14ac:dyDescent="0.25">
      <c r="A542" s="4">
        <v>8</v>
      </c>
      <c r="B542" s="4" t="s">
        <v>419</v>
      </c>
      <c r="C542" s="4" t="s">
        <v>9</v>
      </c>
      <c r="D542" s="5">
        <v>9952.99</v>
      </c>
      <c r="E542" s="5">
        <v>8170.97</v>
      </c>
      <c r="F542" s="5">
        <v>14944.69</v>
      </c>
    </row>
    <row r="543" spans="1:6" x14ac:dyDescent="0.25">
      <c r="A543" s="4">
        <v>9</v>
      </c>
      <c r="B543" s="4" t="s">
        <v>420</v>
      </c>
      <c r="C543" s="4" t="s">
        <v>9</v>
      </c>
      <c r="D543" s="5">
        <v>600</v>
      </c>
      <c r="E543" s="5">
        <v>0.01</v>
      </c>
      <c r="F543" s="5">
        <v>400</v>
      </c>
    </row>
    <row r="544" spans="1:6" x14ac:dyDescent="0.25">
      <c r="A544" s="4">
        <v>10</v>
      </c>
      <c r="B544" s="4" t="s">
        <v>421</v>
      </c>
      <c r="C544" s="4" t="s">
        <v>9</v>
      </c>
      <c r="D544" s="5">
        <v>500</v>
      </c>
      <c r="E544" s="5">
        <v>0.01</v>
      </c>
      <c r="F544" s="5">
        <v>0.01</v>
      </c>
    </row>
    <row r="545" spans="1:6" x14ac:dyDescent="0.25">
      <c r="A545" s="4">
        <v>11</v>
      </c>
      <c r="B545" s="4" t="s">
        <v>422</v>
      </c>
      <c r="C545" s="4" t="s">
        <v>9</v>
      </c>
      <c r="D545" s="5">
        <v>5000</v>
      </c>
      <c r="E545" s="5">
        <v>0.01</v>
      </c>
      <c r="F545" s="5">
        <v>0.01</v>
      </c>
    </row>
    <row r="546" spans="1:6" x14ac:dyDescent="0.25">
      <c r="A546" s="6"/>
      <c r="B546" s="6" t="s">
        <v>10</v>
      </c>
      <c r="C546" s="6" t="s">
        <v>11</v>
      </c>
      <c r="D546" s="24">
        <f>SUM(D535:D545)</f>
        <v>36000.880000000005</v>
      </c>
      <c r="E546" s="24">
        <f>SUM(E535:E545)</f>
        <v>30592.419999999995</v>
      </c>
      <c r="F546" s="24">
        <f>SUM(F535:F545)</f>
        <v>57643.900000000009</v>
      </c>
    </row>
    <row r="547" spans="1:6" x14ac:dyDescent="0.25">
      <c r="A547" s="28" t="s">
        <v>423</v>
      </c>
      <c r="B547" s="28"/>
      <c r="C547" s="28"/>
      <c r="D547" s="28"/>
      <c r="E547" s="28"/>
      <c r="F547" s="28"/>
    </row>
    <row r="548" spans="1:6" x14ac:dyDescent="0.25">
      <c r="A548" s="7">
        <v>1</v>
      </c>
      <c r="B548" s="7" t="s">
        <v>294</v>
      </c>
      <c r="C548" s="7" t="s">
        <v>9</v>
      </c>
      <c r="D548" s="8">
        <v>160</v>
      </c>
      <c r="E548" s="8">
        <v>260</v>
      </c>
      <c r="F548" s="8">
        <v>1460</v>
      </c>
    </row>
    <row r="549" spans="1:6" x14ac:dyDescent="0.25">
      <c r="A549" s="4">
        <v>2</v>
      </c>
      <c r="B549" s="4" t="s">
        <v>424</v>
      </c>
      <c r="C549" s="4" t="s">
        <v>19</v>
      </c>
      <c r="D549" s="5">
        <v>22.53</v>
      </c>
      <c r="E549" s="5">
        <v>31.7</v>
      </c>
      <c r="F549" s="5">
        <v>31.48</v>
      </c>
    </row>
    <row r="550" spans="1:6" x14ac:dyDescent="0.25">
      <c r="A550" s="6"/>
      <c r="B550" s="6" t="s">
        <v>10</v>
      </c>
      <c r="C550" s="6" t="s">
        <v>11</v>
      </c>
      <c r="D550" s="24">
        <f>SUM(D548:D549)</f>
        <v>182.53</v>
      </c>
      <c r="E550" s="24">
        <f t="shared" ref="E550:F550" si="15">SUM(E548:E549)</f>
        <v>291.7</v>
      </c>
      <c r="F550" s="24">
        <f t="shared" si="15"/>
        <v>1491.48</v>
      </c>
    </row>
    <row r="551" spans="1:6" x14ac:dyDescent="0.25">
      <c r="A551" s="28" t="s">
        <v>77</v>
      </c>
      <c r="B551" s="28"/>
      <c r="C551" s="28"/>
      <c r="D551" s="28"/>
      <c r="E551" s="28"/>
      <c r="F551" s="28"/>
    </row>
    <row r="552" spans="1:6" x14ac:dyDescent="0.25">
      <c r="A552" s="4">
        <v>1</v>
      </c>
      <c r="B552" s="4" t="s">
        <v>425</v>
      </c>
      <c r="C552" s="4" t="s">
        <v>9</v>
      </c>
      <c r="D552" s="5">
        <v>0</v>
      </c>
      <c r="E552" s="5">
        <v>0.01</v>
      </c>
      <c r="F552" s="5">
        <v>0.01</v>
      </c>
    </row>
    <row r="553" spans="1:6" x14ac:dyDescent="0.25">
      <c r="A553" s="4">
        <v>2</v>
      </c>
      <c r="B553" s="4" t="s">
        <v>426</v>
      </c>
      <c r="C553" s="4" t="s">
        <v>9</v>
      </c>
      <c r="D553" s="5">
        <v>20</v>
      </c>
      <c r="E553" s="5">
        <v>20</v>
      </c>
      <c r="F553" s="5">
        <v>20</v>
      </c>
    </row>
    <row r="554" spans="1:6" x14ac:dyDescent="0.25">
      <c r="A554" s="4">
        <v>3</v>
      </c>
      <c r="B554" s="4" t="s">
        <v>427</v>
      </c>
      <c r="C554" s="4" t="s">
        <v>9</v>
      </c>
      <c r="D554" s="5">
        <v>0</v>
      </c>
      <c r="E554" s="5">
        <v>0.01</v>
      </c>
      <c r="F554" s="5">
        <v>0.01</v>
      </c>
    </row>
    <row r="555" spans="1:6" x14ac:dyDescent="0.25">
      <c r="A555" s="4">
        <v>4</v>
      </c>
      <c r="B555" s="4" t="s">
        <v>53</v>
      </c>
      <c r="C555" s="4" t="s">
        <v>9</v>
      </c>
      <c r="D555" s="5">
        <v>800</v>
      </c>
      <c r="E555" s="5">
        <v>800</v>
      </c>
      <c r="F555" s="5">
        <v>200</v>
      </c>
    </row>
    <row r="556" spans="1:6" x14ac:dyDescent="0.25">
      <c r="A556" s="4">
        <v>5</v>
      </c>
      <c r="B556" s="4" t="s">
        <v>428</v>
      </c>
      <c r="C556" s="4" t="s">
        <v>19</v>
      </c>
      <c r="D556" s="5">
        <v>198.42</v>
      </c>
      <c r="E556" s="5">
        <v>333.35</v>
      </c>
      <c r="F556" s="5">
        <v>373.02</v>
      </c>
    </row>
    <row r="557" spans="1:6" x14ac:dyDescent="0.25">
      <c r="A557" s="4">
        <v>6</v>
      </c>
      <c r="B557" s="4" t="s">
        <v>429</v>
      </c>
      <c r="C557" s="4" t="s">
        <v>19</v>
      </c>
      <c r="D557" s="5">
        <v>527.79</v>
      </c>
      <c r="E557" s="5">
        <v>837.78</v>
      </c>
      <c r="F557" s="5">
        <v>869.15</v>
      </c>
    </row>
    <row r="558" spans="1:6" x14ac:dyDescent="0.25">
      <c r="A558" s="4">
        <v>7</v>
      </c>
      <c r="B558" s="4" t="s">
        <v>430</v>
      </c>
      <c r="C558" s="4" t="s">
        <v>19</v>
      </c>
      <c r="D558" s="5">
        <v>123.86</v>
      </c>
      <c r="E558" s="5">
        <v>267.01</v>
      </c>
      <c r="F558" s="5">
        <v>210.84</v>
      </c>
    </row>
    <row r="559" spans="1:6" x14ac:dyDescent="0.25">
      <c r="A559" s="4">
        <v>8</v>
      </c>
      <c r="B559" s="4" t="s">
        <v>431</v>
      </c>
      <c r="C559" s="4" t="s">
        <v>28</v>
      </c>
      <c r="D559" s="5">
        <v>169.12</v>
      </c>
      <c r="E559" s="5">
        <v>0</v>
      </c>
      <c r="F559" s="5">
        <v>0</v>
      </c>
    </row>
    <row r="560" spans="1:6" x14ac:dyDescent="0.25">
      <c r="A560" s="4">
        <v>9</v>
      </c>
      <c r="B560" s="4" t="s">
        <v>115</v>
      </c>
      <c r="C560" s="4" t="s">
        <v>9</v>
      </c>
      <c r="D560" s="5">
        <v>17.32</v>
      </c>
      <c r="E560" s="5">
        <v>400</v>
      </c>
      <c r="F560" s="5">
        <v>200</v>
      </c>
    </row>
    <row r="561" spans="1:6" x14ac:dyDescent="0.25">
      <c r="A561" s="4">
        <v>10</v>
      </c>
      <c r="B561" s="4" t="s">
        <v>432</v>
      </c>
      <c r="C561" s="4" t="s">
        <v>28</v>
      </c>
      <c r="D561" s="5">
        <v>379.41</v>
      </c>
      <c r="E561" s="5">
        <v>0</v>
      </c>
      <c r="F561" s="5">
        <v>0</v>
      </c>
    </row>
    <row r="562" spans="1:6" x14ac:dyDescent="0.25">
      <c r="A562" s="4">
        <v>11</v>
      </c>
      <c r="B562" s="4" t="s">
        <v>433</v>
      </c>
      <c r="C562" s="4" t="s">
        <v>28</v>
      </c>
      <c r="D562" s="5">
        <v>152800.28</v>
      </c>
      <c r="E562" s="5">
        <v>0</v>
      </c>
      <c r="F562" s="5">
        <v>0</v>
      </c>
    </row>
    <row r="563" spans="1:6" x14ac:dyDescent="0.25">
      <c r="A563" s="4">
        <v>12</v>
      </c>
      <c r="B563" s="4" t="s">
        <v>434</v>
      </c>
      <c r="C563" s="4" t="s">
        <v>9</v>
      </c>
      <c r="D563" s="5">
        <v>0</v>
      </c>
      <c r="E563" s="5">
        <v>0.01</v>
      </c>
      <c r="F563" s="5">
        <v>0.01</v>
      </c>
    </row>
    <row r="564" spans="1:6" x14ac:dyDescent="0.25">
      <c r="A564" s="4">
        <v>13</v>
      </c>
      <c r="B564" s="4" t="s">
        <v>435</v>
      </c>
      <c r="C564" s="4" t="s">
        <v>19</v>
      </c>
      <c r="D564" s="5">
        <v>58.39</v>
      </c>
      <c r="E564" s="5">
        <v>58.39</v>
      </c>
      <c r="F564" s="5">
        <v>58.39</v>
      </c>
    </row>
    <row r="565" spans="1:6" x14ac:dyDescent="0.25">
      <c r="A565" s="4">
        <v>14</v>
      </c>
      <c r="B565" s="4" t="s">
        <v>436</v>
      </c>
      <c r="C565" s="4" t="s">
        <v>9</v>
      </c>
      <c r="D565" s="5">
        <v>0</v>
      </c>
      <c r="E565" s="5">
        <v>0.01</v>
      </c>
      <c r="F565" s="5">
        <v>0.01</v>
      </c>
    </row>
    <row r="566" spans="1:6" x14ac:dyDescent="0.25">
      <c r="A566" s="4">
        <v>15</v>
      </c>
      <c r="B566" s="4" t="s">
        <v>437</v>
      </c>
      <c r="C566" s="4" t="s">
        <v>19</v>
      </c>
      <c r="D566" s="5">
        <v>136.81</v>
      </c>
      <c r="E566" s="5">
        <v>219.95</v>
      </c>
      <c r="F566" s="5">
        <v>225.76</v>
      </c>
    </row>
    <row r="567" spans="1:6" x14ac:dyDescent="0.25">
      <c r="A567" s="4">
        <v>16</v>
      </c>
      <c r="B567" s="4" t="s">
        <v>84</v>
      </c>
      <c r="C567" s="4" t="s">
        <v>19</v>
      </c>
      <c r="D567" s="5">
        <v>52.59</v>
      </c>
      <c r="E567" s="5">
        <v>57.84</v>
      </c>
      <c r="F567" s="5">
        <v>57.84</v>
      </c>
    </row>
    <row r="568" spans="1:6" x14ac:dyDescent="0.25">
      <c r="A568" s="4">
        <v>18</v>
      </c>
      <c r="B568" s="4" t="s">
        <v>438</v>
      </c>
      <c r="C568" s="4" t="s">
        <v>9</v>
      </c>
      <c r="D568" s="5">
        <v>7686</v>
      </c>
      <c r="E568" s="5">
        <v>2526</v>
      </c>
      <c r="F568" s="5">
        <v>2176</v>
      </c>
    </row>
    <row r="569" spans="1:6" x14ac:dyDescent="0.25">
      <c r="A569" s="4">
        <v>19</v>
      </c>
      <c r="B569" s="4" t="s">
        <v>439</v>
      </c>
      <c r="C569" s="4" t="s">
        <v>28</v>
      </c>
      <c r="D569" s="5">
        <v>5633.85</v>
      </c>
      <c r="E569" s="5">
        <v>0</v>
      </c>
      <c r="F569" s="5">
        <v>0</v>
      </c>
    </row>
    <row r="570" spans="1:6" x14ac:dyDescent="0.25">
      <c r="A570" s="4">
        <v>20</v>
      </c>
      <c r="B570" s="4" t="s">
        <v>440</v>
      </c>
      <c r="C570" s="4" t="s">
        <v>9</v>
      </c>
      <c r="D570" s="5">
        <v>35</v>
      </c>
      <c r="E570" s="5">
        <v>35</v>
      </c>
      <c r="F570" s="5">
        <v>35</v>
      </c>
    </row>
    <row r="571" spans="1:6" x14ac:dyDescent="0.25">
      <c r="A571" s="4">
        <v>21</v>
      </c>
      <c r="B571" s="4" t="s">
        <v>441</v>
      </c>
      <c r="C571" s="4" t="s">
        <v>9</v>
      </c>
      <c r="D571" s="5">
        <v>8</v>
      </c>
      <c r="E571" s="5">
        <v>8</v>
      </c>
      <c r="F571" s="5">
        <v>8</v>
      </c>
    </row>
    <row r="572" spans="1:6" x14ac:dyDescent="0.25">
      <c r="A572" s="4">
        <v>22</v>
      </c>
      <c r="B572" s="4" t="s">
        <v>442</v>
      </c>
      <c r="C572" s="4" t="s">
        <v>9</v>
      </c>
      <c r="D572" s="5">
        <v>91.23</v>
      </c>
      <c r="E572" s="5">
        <v>91.23</v>
      </c>
      <c r="F572" s="5">
        <v>91.23</v>
      </c>
    </row>
    <row r="573" spans="1:6" x14ac:dyDescent="0.25">
      <c r="A573" s="4">
        <v>23</v>
      </c>
      <c r="B573" s="4" t="s">
        <v>443</v>
      </c>
      <c r="C573" s="4" t="s">
        <v>9</v>
      </c>
      <c r="D573" s="5">
        <v>1293.79</v>
      </c>
      <c r="E573" s="5">
        <v>0.01</v>
      </c>
      <c r="F573" s="5">
        <v>0.01</v>
      </c>
    </row>
    <row r="574" spans="1:6" x14ac:dyDescent="0.25">
      <c r="A574" s="4">
        <v>24</v>
      </c>
      <c r="B574" s="4" t="s">
        <v>444</v>
      </c>
      <c r="C574" s="4" t="s">
        <v>9</v>
      </c>
      <c r="D574" s="5">
        <v>1000</v>
      </c>
      <c r="E574" s="5">
        <v>1000</v>
      </c>
      <c r="F574" s="5">
        <v>300</v>
      </c>
    </row>
    <row r="575" spans="1:6" x14ac:dyDescent="0.25">
      <c r="A575" s="4">
        <v>27</v>
      </c>
      <c r="B575" s="4" t="s">
        <v>254</v>
      </c>
      <c r="C575" s="4" t="s">
        <v>9</v>
      </c>
      <c r="D575" s="5">
        <v>253.96</v>
      </c>
      <c r="E575" s="5">
        <v>493.29</v>
      </c>
      <c r="F575" s="5">
        <v>227.8</v>
      </c>
    </row>
    <row r="576" spans="1:6" x14ac:dyDescent="0.25">
      <c r="A576" s="4">
        <v>28</v>
      </c>
      <c r="B576" s="4" t="s">
        <v>445</v>
      </c>
      <c r="C576" s="4" t="s">
        <v>9</v>
      </c>
      <c r="D576" s="5">
        <v>600</v>
      </c>
      <c r="E576" s="5">
        <v>300</v>
      </c>
      <c r="F576" s="5">
        <v>300</v>
      </c>
    </row>
    <row r="577" spans="1:6" x14ac:dyDescent="0.25">
      <c r="A577" s="4">
        <v>29</v>
      </c>
      <c r="B577" s="4" t="s">
        <v>446</v>
      </c>
      <c r="C577" s="4" t="s">
        <v>9</v>
      </c>
      <c r="D577" s="5">
        <v>5507.27</v>
      </c>
      <c r="E577" s="5">
        <v>7840.27</v>
      </c>
      <c r="F577" s="5">
        <v>7840.27</v>
      </c>
    </row>
    <row r="578" spans="1:6" x14ac:dyDescent="0.25">
      <c r="A578" s="4">
        <v>30</v>
      </c>
      <c r="B578" s="4" t="s">
        <v>447</v>
      </c>
      <c r="C578" s="4" t="s">
        <v>9</v>
      </c>
      <c r="D578" s="5">
        <v>500</v>
      </c>
      <c r="E578" s="5">
        <v>300</v>
      </c>
      <c r="F578" s="5">
        <v>500</v>
      </c>
    </row>
    <row r="579" spans="1:6" x14ac:dyDescent="0.25">
      <c r="A579" s="4">
        <v>31</v>
      </c>
      <c r="B579" s="4" t="s">
        <v>448</v>
      </c>
      <c r="C579" s="4" t="s">
        <v>9</v>
      </c>
      <c r="D579" s="5">
        <v>6463.72</v>
      </c>
      <c r="E579" s="5">
        <v>11213.92</v>
      </c>
      <c r="F579" s="5">
        <v>9690.6</v>
      </c>
    </row>
    <row r="580" spans="1:6" x14ac:dyDescent="0.25">
      <c r="A580" s="4">
        <v>32</v>
      </c>
      <c r="B580" s="4" t="s">
        <v>449</v>
      </c>
      <c r="C580" s="4" t="s">
        <v>9</v>
      </c>
      <c r="D580" s="5">
        <v>0</v>
      </c>
      <c r="E580" s="5">
        <v>1175</v>
      </c>
      <c r="F580" s="5">
        <v>100</v>
      </c>
    </row>
    <row r="581" spans="1:6" x14ac:dyDescent="0.25">
      <c r="A581" s="4">
        <v>33</v>
      </c>
      <c r="B581" s="4" t="s">
        <v>390</v>
      </c>
      <c r="C581" s="4" t="s">
        <v>9</v>
      </c>
      <c r="D581" s="5">
        <v>188.24</v>
      </c>
      <c r="E581" s="5">
        <v>386</v>
      </c>
      <c r="F581" s="5">
        <v>386</v>
      </c>
    </row>
    <row r="582" spans="1:6" x14ac:dyDescent="0.25">
      <c r="A582" s="4">
        <v>34</v>
      </c>
      <c r="B582" s="4" t="s">
        <v>450</v>
      </c>
      <c r="C582" s="4" t="s">
        <v>9</v>
      </c>
      <c r="D582" s="5">
        <v>1150</v>
      </c>
      <c r="E582" s="5">
        <v>0</v>
      </c>
      <c r="F582" s="5">
        <v>0</v>
      </c>
    </row>
    <row r="583" spans="1:6" x14ac:dyDescent="0.25">
      <c r="A583" s="4">
        <v>35</v>
      </c>
      <c r="B583" s="4" t="s">
        <v>451</v>
      </c>
      <c r="C583" s="4" t="s">
        <v>9</v>
      </c>
      <c r="D583" s="5">
        <v>460.41</v>
      </c>
      <c r="E583" s="5">
        <v>400.01</v>
      </c>
      <c r="F583" s="5">
        <v>400.03</v>
      </c>
    </row>
    <row r="584" spans="1:6" x14ac:dyDescent="0.25">
      <c r="A584" s="4">
        <v>37</v>
      </c>
      <c r="B584" s="4" t="s">
        <v>452</v>
      </c>
      <c r="C584" s="4" t="s">
        <v>9</v>
      </c>
      <c r="D584" s="5">
        <v>0</v>
      </c>
      <c r="E584" s="5">
        <v>200</v>
      </c>
      <c r="F584" s="5">
        <v>0</v>
      </c>
    </row>
    <row r="585" spans="1:6" x14ac:dyDescent="0.25">
      <c r="A585" s="4">
        <v>38</v>
      </c>
      <c r="B585" s="4" t="s">
        <v>96</v>
      </c>
      <c r="C585" s="4" t="s">
        <v>28</v>
      </c>
      <c r="D585" s="5">
        <v>0</v>
      </c>
      <c r="E585" s="5">
        <v>184777.01</v>
      </c>
      <c r="F585" s="5">
        <v>116424.31</v>
      </c>
    </row>
    <row r="586" spans="1:6" x14ac:dyDescent="0.25">
      <c r="A586" s="4">
        <v>39</v>
      </c>
      <c r="B586" s="4" t="s">
        <v>453</v>
      </c>
      <c r="C586" s="4" t="s">
        <v>28</v>
      </c>
      <c r="D586" s="5">
        <v>0</v>
      </c>
      <c r="E586" s="5">
        <v>7685.02</v>
      </c>
      <c r="F586" s="5">
        <v>8500</v>
      </c>
    </row>
    <row r="587" spans="1:6" x14ac:dyDescent="0.25">
      <c r="A587" s="4">
        <v>40</v>
      </c>
      <c r="B587" s="4" t="s">
        <v>454</v>
      </c>
      <c r="C587" s="4" t="s">
        <v>28</v>
      </c>
      <c r="D587" s="5">
        <v>0</v>
      </c>
      <c r="E587" s="5">
        <v>0.02</v>
      </c>
      <c r="F587" s="5">
        <v>2200</v>
      </c>
    </row>
    <row r="588" spans="1:6" x14ac:dyDescent="0.25">
      <c r="A588" s="6"/>
      <c r="B588" s="6" t="s">
        <v>10</v>
      </c>
      <c r="C588" s="6" t="s">
        <v>11</v>
      </c>
      <c r="D588" s="24">
        <f>SUM(D552:D587)</f>
        <v>186155.46000000002</v>
      </c>
      <c r="E588" s="24">
        <f t="shared" ref="E588:F588" si="16">SUM(E552:E587)</f>
        <v>221425.13999999998</v>
      </c>
      <c r="F588" s="24">
        <f t="shared" si="16"/>
        <v>151394.29</v>
      </c>
    </row>
    <row r="589" spans="1:6" x14ac:dyDescent="0.25">
      <c r="A589" s="28" t="s">
        <v>455</v>
      </c>
      <c r="B589" s="28"/>
      <c r="C589" s="28"/>
      <c r="D589" s="28"/>
      <c r="E589" s="28"/>
      <c r="F589" s="28"/>
    </row>
    <row r="590" spans="1:6" x14ac:dyDescent="0.25">
      <c r="A590" s="4">
        <v>1</v>
      </c>
      <c r="B590" s="4" t="s">
        <v>115</v>
      </c>
      <c r="C590" s="4" t="s">
        <v>9</v>
      </c>
      <c r="D590" s="5">
        <v>8.51</v>
      </c>
      <c r="E590" s="5">
        <v>30</v>
      </c>
      <c r="F590" s="5">
        <v>30</v>
      </c>
    </row>
    <row r="591" spans="1:6" x14ac:dyDescent="0.25">
      <c r="A591" s="4">
        <v>2</v>
      </c>
      <c r="B591" s="4" t="s">
        <v>456</v>
      </c>
      <c r="C591" s="4" t="s">
        <v>9</v>
      </c>
      <c r="D591" s="5">
        <v>160527.73000000001</v>
      </c>
      <c r="E591" s="5">
        <v>114215.15</v>
      </c>
      <c r="F591" s="5">
        <v>188999.99</v>
      </c>
    </row>
    <row r="592" spans="1:6" x14ac:dyDescent="0.25">
      <c r="A592" s="4">
        <v>3</v>
      </c>
      <c r="B592" s="4" t="s">
        <v>457</v>
      </c>
      <c r="C592" s="4" t="s">
        <v>28</v>
      </c>
      <c r="D592" s="5">
        <v>42779.45</v>
      </c>
      <c r="E592" s="5">
        <v>47854</v>
      </c>
      <c r="F592" s="5">
        <v>30000</v>
      </c>
    </row>
    <row r="593" spans="1:6" x14ac:dyDescent="0.25">
      <c r="A593" s="4">
        <v>4</v>
      </c>
      <c r="B593" s="4" t="s">
        <v>458</v>
      </c>
      <c r="C593" s="4" t="s">
        <v>9</v>
      </c>
      <c r="D593" s="5">
        <v>1275.8</v>
      </c>
      <c r="E593" s="5">
        <v>2599.96</v>
      </c>
      <c r="F593" s="5">
        <v>1200.01</v>
      </c>
    </row>
    <row r="594" spans="1:6" x14ac:dyDescent="0.25">
      <c r="A594" s="4">
        <v>5</v>
      </c>
      <c r="B594" s="4" t="s">
        <v>459</v>
      </c>
      <c r="C594" s="4" t="s">
        <v>9</v>
      </c>
      <c r="D594" s="5">
        <v>93.6</v>
      </c>
      <c r="E594" s="5">
        <v>200.01</v>
      </c>
      <c r="F594" s="5">
        <v>150.01</v>
      </c>
    </row>
    <row r="595" spans="1:6" x14ac:dyDescent="0.25">
      <c r="A595" s="4">
        <v>6</v>
      </c>
      <c r="B595" s="4" t="s">
        <v>460</v>
      </c>
      <c r="C595" s="4" t="s">
        <v>9</v>
      </c>
      <c r="D595" s="5">
        <v>0</v>
      </c>
      <c r="E595" s="5">
        <v>50.02</v>
      </c>
      <c r="F595" s="5">
        <v>50.02</v>
      </c>
    </row>
    <row r="596" spans="1:6" x14ac:dyDescent="0.25">
      <c r="A596" s="4">
        <v>7</v>
      </c>
      <c r="B596" s="4" t="s">
        <v>461</v>
      </c>
      <c r="C596" s="4" t="s">
        <v>9</v>
      </c>
      <c r="D596" s="5">
        <v>67.25</v>
      </c>
      <c r="E596" s="5">
        <v>150.01</v>
      </c>
      <c r="F596" s="5">
        <v>99.96</v>
      </c>
    </row>
    <row r="597" spans="1:6" x14ac:dyDescent="0.25">
      <c r="A597" s="4">
        <v>8</v>
      </c>
      <c r="B597" s="4" t="s">
        <v>123</v>
      </c>
      <c r="C597" s="4" t="s">
        <v>9</v>
      </c>
      <c r="D597" s="5">
        <v>43098.05</v>
      </c>
      <c r="E597" s="5">
        <v>57900</v>
      </c>
      <c r="F597" s="5">
        <v>70000</v>
      </c>
    </row>
    <row r="598" spans="1:6" x14ac:dyDescent="0.25">
      <c r="A598" s="4">
        <v>9</v>
      </c>
      <c r="B598" s="4" t="s">
        <v>462</v>
      </c>
      <c r="C598" s="4" t="s">
        <v>9</v>
      </c>
      <c r="D598" s="5">
        <v>0</v>
      </c>
      <c r="E598" s="5">
        <v>0.03</v>
      </c>
      <c r="F598" s="5">
        <v>0.03</v>
      </c>
    </row>
    <row r="599" spans="1:6" x14ac:dyDescent="0.25">
      <c r="A599" s="4">
        <v>10</v>
      </c>
      <c r="B599" s="4" t="s">
        <v>463</v>
      </c>
      <c r="C599" s="4" t="s">
        <v>9</v>
      </c>
      <c r="D599" s="5">
        <v>690.76</v>
      </c>
      <c r="E599" s="5">
        <v>100</v>
      </c>
      <c r="F599" s="5">
        <v>3000.02</v>
      </c>
    </row>
    <row r="600" spans="1:6" x14ac:dyDescent="0.25">
      <c r="A600" s="4">
        <v>11</v>
      </c>
      <c r="B600" s="4" t="s">
        <v>464</v>
      </c>
      <c r="C600" s="4" t="s">
        <v>9</v>
      </c>
      <c r="D600" s="5">
        <v>5169.74</v>
      </c>
      <c r="E600" s="5">
        <v>4069.77</v>
      </c>
      <c r="F600" s="5">
        <v>0.03</v>
      </c>
    </row>
    <row r="601" spans="1:6" x14ac:dyDescent="0.25">
      <c r="A601" s="4">
        <v>12</v>
      </c>
      <c r="B601" s="4" t="s">
        <v>465</v>
      </c>
      <c r="C601" s="4" t="s">
        <v>9</v>
      </c>
      <c r="D601" s="5">
        <v>20644.87</v>
      </c>
      <c r="E601" s="5">
        <v>10000</v>
      </c>
      <c r="F601" s="5">
        <v>3000</v>
      </c>
    </row>
    <row r="602" spans="1:6" x14ac:dyDescent="0.25">
      <c r="A602" s="4">
        <v>13</v>
      </c>
      <c r="B602" s="4" t="s">
        <v>466</v>
      </c>
      <c r="C602" s="4" t="s">
        <v>9</v>
      </c>
      <c r="D602" s="5">
        <v>5056.41</v>
      </c>
      <c r="E602" s="5">
        <v>7500</v>
      </c>
      <c r="F602" s="5">
        <v>7500</v>
      </c>
    </row>
    <row r="603" spans="1:6" x14ac:dyDescent="0.25">
      <c r="A603" s="4">
        <v>14</v>
      </c>
      <c r="B603" s="4" t="s">
        <v>467</v>
      </c>
      <c r="C603" s="4" t="s">
        <v>9</v>
      </c>
      <c r="D603" s="5">
        <v>2388.98</v>
      </c>
      <c r="E603" s="5">
        <v>18000</v>
      </c>
      <c r="F603" s="5">
        <v>30000</v>
      </c>
    </row>
    <row r="604" spans="1:6" x14ac:dyDescent="0.25">
      <c r="A604" s="4">
        <v>15</v>
      </c>
      <c r="B604" s="4" t="s">
        <v>468</v>
      </c>
      <c r="C604" s="4" t="s">
        <v>9</v>
      </c>
      <c r="D604" s="5">
        <v>69499.429999999993</v>
      </c>
      <c r="E604" s="5">
        <v>50800.03</v>
      </c>
      <c r="F604" s="5">
        <v>132491.73000000001</v>
      </c>
    </row>
    <row r="605" spans="1:6" x14ac:dyDescent="0.25">
      <c r="A605" s="4">
        <v>16</v>
      </c>
      <c r="B605" s="4" t="s">
        <v>469</v>
      </c>
      <c r="C605" s="4" t="s">
        <v>28</v>
      </c>
      <c r="D605" s="5">
        <v>6630.9</v>
      </c>
      <c r="E605" s="5">
        <v>4646</v>
      </c>
      <c r="F605" s="5">
        <v>8074.62</v>
      </c>
    </row>
    <row r="606" spans="1:6" x14ac:dyDescent="0.25">
      <c r="A606" s="4">
        <v>18</v>
      </c>
      <c r="B606" s="4" t="s">
        <v>470</v>
      </c>
      <c r="C606" s="4" t="s">
        <v>9</v>
      </c>
      <c r="D606" s="5">
        <v>0</v>
      </c>
      <c r="E606" s="5">
        <v>13000</v>
      </c>
      <c r="F606" s="5">
        <v>15000</v>
      </c>
    </row>
    <row r="607" spans="1:6" x14ac:dyDescent="0.25">
      <c r="A607" s="4">
        <v>19</v>
      </c>
      <c r="B607" s="4" t="s">
        <v>471</v>
      </c>
      <c r="C607" s="4" t="s">
        <v>9</v>
      </c>
      <c r="D607" s="5">
        <v>15000</v>
      </c>
      <c r="E607" s="5">
        <v>16000</v>
      </c>
      <c r="F607" s="5">
        <v>20000</v>
      </c>
    </row>
    <row r="608" spans="1:6" x14ac:dyDescent="0.25">
      <c r="A608" s="6"/>
      <c r="B608" s="6" t="s">
        <v>10</v>
      </c>
      <c r="C608" s="6" t="s">
        <v>11</v>
      </c>
      <c r="D608" s="24">
        <f>SUM(D590:D607)</f>
        <v>372931.48</v>
      </c>
      <c r="E608" s="24">
        <f>SUM(E590:E607)</f>
        <v>347114.98</v>
      </c>
      <c r="F608" s="24">
        <f>SUM(F590:F607)</f>
        <v>509596.42000000004</v>
      </c>
    </row>
    <row r="609" spans="1:6" x14ac:dyDescent="0.25">
      <c r="A609" s="28" t="s">
        <v>472</v>
      </c>
      <c r="B609" s="28"/>
      <c r="C609" s="28"/>
      <c r="D609" s="28"/>
      <c r="E609" s="28"/>
      <c r="F609" s="28"/>
    </row>
    <row r="610" spans="1:6" x14ac:dyDescent="0.25">
      <c r="A610" s="4">
        <v>1</v>
      </c>
      <c r="B610" s="4" t="s">
        <v>123</v>
      </c>
      <c r="C610" s="4" t="s">
        <v>9</v>
      </c>
      <c r="D610" s="5">
        <v>81085.460000000006</v>
      </c>
      <c r="E610" s="5">
        <v>79550</v>
      </c>
      <c r="F610" s="5">
        <v>84800</v>
      </c>
    </row>
    <row r="611" spans="1:6" x14ac:dyDescent="0.25">
      <c r="A611" s="4">
        <v>2</v>
      </c>
      <c r="B611" s="4" t="s">
        <v>126</v>
      </c>
      <c r="C611" s="4" t="s">
        <v>9</v>
      </c>
      <c r="D611" s="5">
        <v>0</v>
      </c>
      <c r="E611" s="5">
        <v>38695.699999999997</v>
      </c>
      <c r="F611" s="5">
        <v>40000</v>
      </c>
    </row>
    <row r="612" spans="1:6" x14ac:dyDescent="0.25">
      <c r="A612" s="10"/>
      <c r="B612" s="10" t="s">
        <v>473</v>
      </c>
      <c r="C612" s="10" t="s">
        <v>11</v>
      </c>
      <c r="D612" s="24">
        <f>SUM(D610:D611)</f>
        <v>81085.460000000006</v>
      </c>
      <c r="E612" s="24">
        <f>SUM(E610:E611)</f>
        <v>118245.7</v>
      </c>
      <c r="F612" s="24">
        <f>SUM(F610:F611)</f>
        <v>124800</v>
      </c>
    </row>
    <row r="613" spans="1:6" x14ac:dyDescent="0.25">
      <c r="A613" s="22"/>
      <c r="B613" s="11" t="s">
        <v>474</v>
      </c>
      <c r="C613" s="22"/>
      <c r="D613" s="27">
        <f>SUM(D162+D169+D172+D180+D183+D194+D209+D222+D228+D236+D272+D281+D296+D312+D319+D328+D337+D343+D358+D368+D374+D398+D407+D418+D432+D443+D455+D468+D501+D533+D546+D550+D588+D608+D612)</f>
        <v>3965671.5599999996</v>
      </c>
      <c r="E613" s="27">
        <f t="shared" ref="E613:F613" si="17">SUM(E162+E169+E172+E180+E183+E194+E209+E222+E228+E236+E272+E281+E296+E312+E319+E328+E337+E343+E358+E368+E374+E398+E407+E418+E432+E443+E455+E468+E501+E533+E546+E550+E588+E608+E612)</f>
        <v>4438769.3000000007</v>
      </c>
      <c r="F613" s="27">
        <f t="shared" si="17"/>
        <v>5076708.2300000014</v>
      </c>
    </row>
    <row r="614" spans="1:6" x14ac:dyDescent="0.25">
      <c r="A614" s="17"/>
      <c r="B614" s="17" t="s">
        <v>475</v>
      </c>
      <c r="C614" s="17"/>
      <c r="D614" s="27">
        <f>SUM(D120+D613)</f>
        <v>4291985.68</v>
      </c>
      <c r="E614" s="27">
        <f t="shared" ref="E614:F614" si="18">SUM(E120+E613)</f>
        <v>4854544.6500000004</v>
      </c>
      <c r="F614" s="27">
        <f t="shared" si="18"/>
        <v>5684681.2400000012</v>
      </c>
    </row>
    <row r="615" spans="1:6" s="19" customFormat="1" x14ac:dyDescent="0.25">
      <c r="A615" s="18"/>
    </row>
    <row r="616" spans="1:6" s="19" customFormat="1" x14ac:dyDescent="0.25">
      <c r="A616" s="18"/>
    </row>
    <row r="617" spans="1:6" s="19" customFormat="1" x14ac:dyDescent="0.25">
      <c r="A617" s="18"/>
    </row>
    <row r="618" spans="1:6" x14ac:dyDescent="0.25">
      <c r="B618" s="12" t="s">
        <v>476</v>
      </c>
      <c r="C618" s="1"/>
      <c r="D618" s="1"/>
      <c r="E618" s="1"/>
      <c r="F618" s="19"/>
    </row>
    <row r="619" spans="1:6" x14ac:dyDescent="0.25">
      <c r="B619" s="13"/>
      <c r="C619" s="1"/>
      <c r="D619" s="1"/>
      <c r="E619" s="1"/>
      <c r="F619" s="19"/>
    </row>
    <row r="620" spans="1:6" x14ac:dyDescent="0.25">
      <c r="B620" s="14"/>
      <c r="C620" s="14" t="s">
        <v>477</v>
      </c>
      <c r="D620" s="14" t="s">
        <v>478</v>
      </c>
      <c r="E620" s="14" t="s">
        <v>479</v>
      </c>
      <c r="F620" s="19"/>
    </row>
    <row r="621" spans="1:6" x14ac:dyDescent="0.25">
      <c r="B621" s="14" t="s">
        <v>480</v>
      </c>
      <c r="C621" s="5">
        <v>326314.12</v>
      </c>
      <c r="D621" s="5">
        <v>415775.35</v>
      </c>
      <c r="E621" s="5">
        <v>607973.01</v>
      </c>
      <c r="F621" s="19"/>
    </row>
    <row r="622" spans="1:6" x14ac:dyDescent="0.25">
      <c r="B622" s="14" t="s">
        <v>481</v>
      </c>
      <c r="C622" s="5">
        <v>3965671.56</v>
      </c>
      <c r="D622" s="5">
        <v>4438769.3</v>
      </c>
      <c r="E622" s="5">
        <v>5076708.2300000004</v>
      </c>
      <c r="F622" s="19"/>
    </row>
    <row r="623" spans="1:6" x14ac:dyDescent="0.25">
      <c r="B623" s="15" t="s">
        <v>482</v>
      </c>
      <c r="C623" s="16">
        <v>4291985.68</v>
      </c>
      <c r="D623" s="16">
        <v>4854544.6500000004</v>
      </c>
      <c r="E623" s="16">
        <v>5684681.2400000002</v>
      </c>
      <c r="F623" s="19"/>
    </row>
  </sheetData>
  <mergeCells count="58">
    <mergeCell ref="A31:F31"/>
    <mergeCell ref="A2:F2"/>
    <mergeCell ref="A4:F4"/>
    <mergeCell ref="A7:F7"/>
    <mergeCell ref="A10:F10"/>
    <mergeCell ref="A13:F13"/>
    <mergeCell ref="A38:F38"/>
    <mergeCell ref="A42:F42"/>
    <mergeCell ref="A43:A44"/>
    <mergeCell ref="C43:C44"/>
    <mergeCell ref="D43:D44"/>
    <mergeCell ref="E43:E44"/>
    <mergeCell ref="F43:F44"/>
    <mergeCell ref="A170:F170"/>
    <mergeCell ref="A49:F49"/>
    <mergeCell ref="A57:F57"/>
    <mergeCell ref="A61:F61"/>
    <mergeCell ref="A64:F64"/>
    <mergeCell ref="A68:F68"/>
    <mergeCell ref="A71:F71"/>
    <mergeCell ref="A76:F76"/>
    <mergeCell ref="A84:F84"/>
    <mergeCell ref="A121:F121"/>
    <mergeCell ref="A123:F123"/>
    <mergeCell ref="A163:F163"/>
    <mergeCell ref="A313:F313"/>
    <mergeCell ref="A173:F173"/>
    <mergeCell ref="A181:F181"/>
    <mergeCell ref="A184:F184"/>
    <mergeCell ref="A195:F195"/>
    <mergeCell ref="A210:F210"/>
    <mergeCell ref="A223:F223"/>
    <mergeCell ref="A229:F229"/>
    <mergeCell ref="A237:F237"/>
    <mergeCell ref="A273:F273"/>
    <mergeCell ref="A282:F282"/>
    <mergeCell ref="A297:F297"/>
    <mergeCell ref="A329:F329"/>
    <mergeCell ref="A338:F338"/>
    <mergeCell ref="A344:F344"/>
    <mergeCell ref="A359:F359"/>
    <mergeCell ref="A369:F369"/>
    <mergeCell ref="A589:F589"/>
    <mergeCell ref="A609:F609"/>
    <mergeCell ref="A1:F1"/>
    <mergeCell ref="A456:F456"/>
    <mergeCell ref="A469:F469"/>
    <mergeCell ref="A502:F502"/>
    <mergeCell ref="A534:F534"/>
    <mergeCell ref="A547:F547"/>
    <mergeCell ref="A551:F551"/>
    <mergeCell ref="A375:F375"/>
    <mergeCell ref="A399:F399"/>
    <mergeCell ref="A408:F408"/>
    <mergeCell ref="A419:F419"/>
    <mergeCell ref="A433:F433"/>
    <mergeCell ref="A444:F444"/>
    <mergeCell ref="A320:F3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Sheet1!_Toc107425158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Jogindra Naik</dc:creator>
  <cp:lastModifiedBy>Jogindra Naik</cp:lastModifiedBy>
  <dcterms:created xsi:type="dcterms:W3CDTF">2022-07-02T07:59:21Z</dcterms:created>
  <dcterms:modified xsi:type="dcterms:W3CDTF">2022-07-02T08:30:14Z</dcterms:modified>
</cp:coreProperties>
</file>