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gindra Naik\Desktop\"/>
    </mc:Choice>
  </mc:AlternateContent>
  <xr:revisionPtr revIDLastSave="0" documentId="8_{975C6EAE-7C17-4E61-BDC9-B63D49DBF2C6}" xr6:coauthVersionLast="47" xr6:coauthVersionMax="47" xr10:uidLastSave="{00000000-0000-0000-0000-000000000000}"/>
  <bookViews>
    <workbookView xWindow="-120" yWindow="-120" windowWidth="20730" windowHeight="11160" xr2:uid="{BD3C222A-A538-4E18-8A9B-5828C4FD0C19}"/>
  </bookViews>
  <sheets>
    <sheet name="Sheet1" sheetId="1" r:id="rId1"/>
  </sheets>
  <definedNames>
    <definedName name="_Toc107507278" localSheetId="0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5" i="1" l="1"/>
  <c r="F215" i="1"/>
  <c r="D215" i="1"/>
  <c r="E204" i="1"/>
  <c r="F204" i="1"/>
  <c r="D204" i="1"/>
  <c r="E201" i="1"/>
  <c r="F201" i="1"/>
  <c r="D201" i="1"/>
  <c r="E192" i="1"/>
  <c r="F192" i="1"/>
  <c r="D192" i="1"/>
  <c r="E185" i="1"/>
  <c r="F185" i="1"/>
  <c r="D185" i="1"/>
  <c r="E167" i="1"/>
  <c r="F167" i="1"/>
  <c r="D167" i="1"/>
  <c r="E164" i="1"/>
  <c r="F164" i="1"/>
  <c r="D164" i="1"/>
  <c r="E141" i="1"/>
  <c r="F141" i="1"/>
  <c r="D141" i="1"/>
  <c r="E118" i="1"/>
  <c r="F118" i="1"/>
  <c r="D118" i="1"/>
  <c r="E111" i="1"/>
  <c r="F111" i="1"/>
  <c r="D111" i="1"/>
  <c r="E98" i="1"/>
  <c r="F98" i="1"/>
  <c r="D98" i="1"/>
  <c r="E88" i="1"/>
  <c r="F88" i="1"/>
  <c r="D88" i="1"/>
  <c r="E75" i="1"/>
  <c r="F75" i="1"/>
  <c r="D75" i="1"/>
  <c r="E65" i="1"/>
  <c r="F65" i="1"/>
  <c r="D65" i="1"/>
  <c r="E61" i="1"/>
  <c r="F61" i="1"/>
  <c r="F216" i="1" s="1"/>
  <c r="D61" i="1"/>
  <c r="E39" i="1"/>
  <c r="F39" i="1"/>
  <c r="D39" i="1"/>
  <c r="E36" i="1"/>
  <c r="F36" i="1"/>
  <c r="D36" i="1"/>
  <c r="F19" i="1"/>
  <c r="E19" i="1"/>
  <c r="D19" i="1"/>
  <c r="E15" i="1"/>
  <c r="F15" i="1"/>
  <c r="D15" i="1"/>
  <c r="E12" i="1"/>
  <c r="F12" i="1"/>
  <c r="D12" i="1"/>
  <c r="E8" i="1"/>
  <c r="F8" i="1"/>
  <c r="D8" i="1"/>
  <c r="E216" i="1" l="1"/>
  <c r="D216" i="1"/>
  <c r="F40" i="1"/>
  <c r="E40" i="1"/>
  <c r="D40" i="1"/>
</calcChain>
</file>

<file path=xl/sharedStrings.xml><?xml version="1.0" encoding="utf-8"?>
<sst xmlns="http://schemas.openxmlformats.org/spreadsheetml/2006/main" count="458" uniqueCount="246">
  <si>
    <t xml:space="preserve">ANNEXURE       </t>
  </si>
  <si>
    <t>Part-A: Nutrition Specific schemes and programmes (Rs. in Lakhs)</t>
  </si>
  <si>
    <t>Sl. No.</t>
  </si>
  <si>
    <t xml:space="preserve">Scheme Name </t>
  </si>
  <si>
    <t>Exp. Type</t>
  </si>
  <si>
    <t>2020-21 (Actual)</t>
  </si>
  <si>
    <t>2021-22 (RE)</t>
  </si>
  <si>
    <t>2022-23 (BE)</t>
  </si>
  <si>
    <t>Food Supplies and Consumer Welfare Department</t>
  </si>
  <si>
    <t>2337 - Subsidy to OSCSC for Annapurna under NSAP</t>
  </si>
  <si>
    <t>PE - CSS</t>
  </si>
  <si>
    <t>2799 - Public Distribution System</t>
  </si>
  <si>
    <t>PE - SSS</t>
  </si>
  <si>
    <t>3430 - Integrated Management of Public Distribution System(IM-PDS)</t>
  </si>
  <si>
    <t>PE - CS</t>
  </si>
  <si>
    <t xml:space="preserve">Total </t>
  </si>
  <si>
    <t xml:space="preserve"> </t>
  </si>
  <si>
    <t>School and Mass Education Department</t>
  </si>
  <si>
    <t>0900 - Mid-Day Meals</t>
  </si>
  <si>
    <t>3581 - PM POSHAN</t>
  </si>
  <si>
    <t>Health and Family Welfare Department</t>
  </si>
  <si>
    <t>3606 - Special Campaign for reduction of Mortality rate ( Maternal, Neonatal, Anaemic etc.)</t>
  </si>
  <si>
    <t>Department of Agriculture and Farmers' Empowerment</t>
  </si>
  <si>
    <t>3231 - Special Programme for Promotion of Millets in Tribal Areas</t>
  </si>
  <si>
    <t>3596 - Innovative Agroforestry for Food and Nutrition Security</t>
  </si>
  <si>
    <t xml:space="preserve">Department of Women &amp; Child Development </t>
  </si>
  <si>
    <t>0481 - Feeding Programme</t>
  </si>
  <si>
    <t>AE - EOM</t>
  </si>
  <si>
    <t>0664 - ICDS Training  Programme</t>
  </si>
  <si>
    <t>0729 - Integrated Child  Development Service Schemes -District Cell</t>
  </si>
  <si>
    <t>0731 - Integrated Child  Development Service Schemes</t>
  </si>
  <si>
    <t>2678 - Conditional cash transfer for Pregnant women (MAMATA)</t>
  </si>
  <si>
    <t>3259 - State support to ICDS</t>
  </si>
  <si>
    <t>3410 - Strategy for Odishas Pathway to Accelerated Nutrition (SOPAN)</t>
  </si>
  <si>
    <t>3447 - Nutrition Governance</t>
  </si>
  <si>
    <t>3448 - Supply of subsidised Rice</t>
  </si>
  <si>
    <t>3450 - State Support to ICDS - Training</t>
  </si>
  <si>
    <t>3513 - Saksham Anganwadi and POSHAN 2.0</t>
  </si>
  <si>
    <t>3516 - Scheme for Adolescent Girls</t>
  </si>
  <si>
    <t>3553 - POSHAN 2.0 (Sakshyam anganwadi and POSHAN 2.0)</t>
  </si>
  <si>
    <t>3554 - National creche scheme (Sakshyam anganwadi and POSHAN 2.0)</t>
  </si>
  <si>
    <t>3560 - Supplementary nutrition programme (Sakshyam anganwadi and POSHAN 2.0)</t>
  </si>
  <si>
    <t>Department of Social Security &amp; Empowerment of Persons with Disability</t>
  </si>
  <si>
    <t>Total Part-A</t>
  </si>
  <si>
    <t>Part-B: Nutrition Sensitive schemes and programmes (Rs. in Lakhs)</t>
  </si>
  <si>
    <t>Exp. type</t>
  </si>
  <si>
    <t>2019-20 (Actual)</t>
  </si>
  <si>
    <t>2020-21 (RE)</t>
  </si>
  <si>
    <t>2021-22 (BE)</t>
  </si>
  <si>
    <t>1162 - Rationing and supply of Food Grains</t>
  </si>
  <si>
    <t>3087 - Odisha State Food Commission</t>
  </si>
  <si>
    <t>3299 - Intra State movement and handling of Food Grains and Fair price shop dealers margin under NFSA</t>
  </si>
  <si>
    <t>3431 - Fair Price Shop Additional Dealers Margin under NFSA</t>
  </si>
  <si>
    <t>3479 - Social Audit Under NFSA</t>
  </si>
  <si>
    <t>3380 - State Support for Samagra Shiksha</t>
  </si>
  <si>
    <t>3381 - Samagra Shiksha</t>
  </si>
  <si>
    <t>Scheduled Tribes &amp; Scheduled Castes Development, Minorities &amp; Backward Classes Welfare Department</t>
  </si>
  <si>
    <t>0047 - Ashram School</t>
  </si>
  <si>
    <t>2255 - Multi-sector  Development Programme</t>
  </si>
  <si>
    <t>3383 - Pradhan Mantri Jan Vikash Karyakarm</t>
  </si>
  <si>
    <t>3570 - Kalinga Model Residential Schools (KMRS)</t>
  </si>
  <si>
    <t>3571 - Biju Pattanaik Adarsh Vidyalaya (BPAV)</t>
  </si>
  <si>
    <t>3642 - Pradhan Mantri Adi Adarsh Grama Yojana(PMAAGY)</t>
  </si>
  <si>
    <t>0886 - Maternity and Child Welfare Centres</t>
  </si>
  <si>
    <t>2190 - National Rural Health Mission</t>
  </si>
  <si>
    <t>24002 - Diet</t>
  </si>
  <si>
    <t>2943 - National Health Mission</t>
  </si>
  <si>
    <t>3045 - Food Safety Programme</t>
  </si>
  <si>
    <t>3176 - Medical College Hospital, Puri</t>
  </si>
  <si>
    <t>3215 - Rashtriya Swasthya Suraksha Yojana</t>
  </si>
  <si>
    <t>3261 - Mukhya Mantri Swasthya Seva Mission</t>
  </si>
  <si>
    <t>3313 - NIRMAL</t>
  </si>
  <si>
    <t>3317 - National Urban Health Mission</t>
  </si>
  <si>
    <t>3384 - Biju Swasthya Kalyana Yojana</t>
  </si>
  <si>
    <t>Housing and Urban Development Department</t>
  </si>
  <si>
    <t>0941 - Maintenance and repair of water supply and sanitary Installations</t>
  </si>
  <si>
    <t>1557 - Water Supply and Sanitary Installations</t>
  </si>
  <si>
    <t>1561 - Water Supply in Urban Areas</t>
  </si>
  <si>
    <t>2613 - AMRUT</t>
  </si>
  <si>
    <t>2916 - National Urban Livelihood Mission</t>
  </si>
  <si>
    <t>3221 - Swachha Bharat Mission (SBM) - Urban</t>
  </si>
  <si>
    <t>3249 - Buxi Jagabandhu Assured Water Supply to Habitations (BASUDHA)</t>
  </si>
  <si>
    <t>3438 - Jal Jeevan Mission</t>
  </si>
  <si>
    <t>Panchayati Raj and Drinking Water Department</t>
  </si>
  <si>
    <t>1872 - National Rural Employment Guarantee Scheme</t>
  </si>
  <si>
    <t>2245 - NREGS Head Quarter Cell</t>
  </si>
  <si>
    <t>2477 - National Rural Drinking Water Supply Programme</t>
  </si>
  <si>
    <t>2950 - National Rural Livelihood Mission (NRLM)</t>
  </si>
  <si>
    <t>3013 - National Rural Livelihood Mission (NRLM) Head Quarters Cell</t>
  </si>
  <si>
    <t>3227 - Revolving Fund for MGNREGS wages</t>
  </si>
  <si>
    <t>3235 - Swachha Bharat Mission (SBM) - Gramin</t>
  </si>
  <si>
    <t>3250 - Buxi Jagabandhu Assured Water Supply to Habitations (BASUDHA) under RIDF</t>
  </si>
  <si>
    <t>3644 - State Support to MGNREGS</t>
  </si>
  <si>
    <t>Water Resources Department</t>
  </si>
  <si>
    <t>2160 - Accelerated  Irrigation Benefit Programme (AIBP)</t>
  </si>
  <si>
    <t>2725 - Medium Irrigation Project</t>
  </si>
  <si>
    <t>2951 - Water Sector Infrastructure Development Programme (WSIDP)</t>
  </si>
  <si>
    <t>3562 - Rural Infrastructure Assistance to State Government (RIAS)</t>
  </si>
  <si>
    <t>3565 - Micro Irrigation Fund (MIF)</t>
  </si>
  <si>
    <t>1751 - Implementation of Horticultural Prog. in Non-Horticulture Mission District</t>
  </si>
  <si>
    <t>1862 - Micro Irrigation (Horticulture)</t>
  </si>
  <si>
    <t>1957 - Development of  Potato Vegetables &amp; Spices</t>
  </si>
  <si>
    <t>2163 - Rashtriya Krushi Vikas Yojana (RKVY)</t>
  </si>
  <si>
    <t>2183 - Strengthening of School of Horticulture</t>
  </si>
  <si>
    <t>2607 - Development of Agriculture firms</t>
  </si>
  <si>
    <t>2866 - Biju Krushak Kalyan Yojana</t>
  </si>
  <si>
    <t>2907 - Horticulture Mission Plus</t>
  </si>
  <si>
    <t>2958 - Organic Farming(Horticulture)</t>
  </si>
  <si>
    <t>3056 - State Patoto Mission</t>
  </si>
  <si>
    <t>3148 - Paramparagat Krishi Vikash Yojana (PKVY)</t>
  </si>
  <si>
    <t>3320 - Farmers Welfare - KALIA</t>
  </si>
  <si>
    <t>3342 - National Project on Soil Health &amp; Fertility</t>
  </si>
  <si>
    <t>3345 - Pradhan Mantri Krishi Sinchai Yojana (PMKSY) - Per Drop More Crop</t>
  </si>
  <si>
    <t>3387 - National Food Security Mission (NFSM) - Other Crops</t>
  </si>
  <si>
    <t>3388 - National Food Security Mission (NFSM) - Oil Seeds and Oil Palm</t>
  </si>
  <si>
    <t>3441 - Rejuvenating Watershed for Agricultural Resilience through Innovative Development (REWARD)</t>
  </si>
  <si>
    <t>3538 - National Food Security Mission-Oilseeds</t>
  </si>
  <si>
    <t>3591 - Crop Diversification Programme</t>
  </si>
  <si>
    <t>3608 - Training and Capacity Building</t>
  </si>
  <si>
    <t>Fisheries &amp; Animal Resources Development Department</t>
  </si>
  <si>
    <t>0248 - Demonstration and Development of Inland Fisheries</t>
  </si>
  <si>
    <t>0821 - Live Stock Breeding- cum-Dairy Farm</t>
  </si>
  <si>
    <t>0989 - Off-shore Fisheries</t>
  </si>
  <si>
    <t>1075 - Poultry Breeding Farm</t>
  </si>
  <si>
    <t>1383 - Strengthening of Dairy Organisation</t>
  </si>
  <si>
    <t>2490 - Encouragement of commercial poultry enterpreneurs and backyard poultry production</t>
  </si>
  <si>
    <t>2755 - Matshyajibi Unnayan Yojana</t>
  </si>
  <si>
    <t>2842 - Promotion of Intensive Aquaculture</t>
  </si>
  <si>
    <t>3077 - Feed &amp; Fodder Production in Different Agro-Climatic Zones for Utilisation for Livestock in Odisha</t>
  </si>
  <si>
    <t>3093 - Small Animal Breeding Farm</t>
  </si>
  <si>
    <t>3155 - Livelihood Support to Marine Fishermen during Fishing Ban Periods</t>
  </si>
  <si>
    <t>3157 - Support to Private Goshala</t>
  </si>
  <si>
    <t>3159 - White Revolution - Rashtriya Pashaudhan Vikash Yojana</t>
  </si>
  <si>
    <t>3170 - Implementation of Fisheries Policy</t>
  </si>
  <si>
    <t>3175 - Promotion of Reservoir Fishery Production</t>
  </si>
  <si>
    <t>3197 - Development of Fisheries in collaboration with International Institutions</t>
  </si>
  <si>
    <t>3265 - Integrated Development and Management of Fisheries</t>
  </si>
  <si>
    <t>3266 - Machha Chasa Pain Nua Pokhari Khola Yojana</t>
  </si>
  <si>
    <t>3335 - Interest Subvention on Long Term Credit Support to Livestock Farmers</t>
  </si>
  <si>
    <t>3337 - Integrated Livestock Development Programme</t>
  </si>
  <si>
    <t>3338 - Support to OMFED-Incentive to Dairy Farmers of DCS</t>
  </si>
  <si>
    <t>Co-operation Department</t>
  </si>
  <si>
    <t>1902 - Repair/Addition/ Alteration of Anganwadi Centres and CDPO Office building (Non-Residential Buildings)</t>
  </si>
  <si>
    <t>2293 - Integrated Child Protection Schemes</t>
  </si>
  <si>
    <t>3192 - Biju Sishu Surakshya Yojana</t>
  </si>
  <si>
    <t>3243 - UJJAWALA</t>
  </si>
  <si>
    <t>3451 - Mission Shakti Programme</t>
  </si>
  <si>
    <t>3514 - Anganwadi Services - District Cell</t>
  </si>
  <si>
    <t>3515 - Anganwadi Services - Training Programme</t>
  </si>
  <si>
    <t>3517 - SAMBAL</t>
  </si>
  <si>
    <t>3518 - SAMARTHYA</t>
  </si>
  <si>
    <t>3555 - Adhaar enrolment kit (Sakshyam anganwadi and POSHAN 2.0)</t>
  </si>
  <si>
    <t>3556 - Equipment and furniture (Sakshyam anganwadi and POSHAN 2.0)</t>
  </si>
  <si>
    <t>3557 - Construction of AWC building (Sakshyam anganwadi and POSHAN 2.0)</t>
  </si>
  <si>
    <t>3558 - Maintenance &amp; repair of AWC buildings (Sakshyam anganwadi and POSHAN 2.0)</t>
  </si>
  <si>
    <t>3559 - Upgradation /Renovation of AWC building (Sakshyam anganwadi and POSHAN 2.0)</t>
  </si>
  <si>
    <t>Micro, Small &amp; Medium Enterprises Department</t>
  </si>
  <si>
    <t>2329 - Subsidies for Small Scale Industries - 43053 - Prime Ministers Employment Generation Programme</t>
  </si>
  <si>
    <t>2329 - Subsidies for Small Scale Industries - 43061 - Subsidies under Food Processing Policy</t>
  </si>
  <si>
    <t>2329 - Subsidies for Small Scale Industries - 53002 - Food Processing Policy</t>
  </si>
  <si>
    <t>3113 - Promotion of MSME - 41613 - Financial Assistance to Food Testing Laboratories</t>
  </si>
  <si>
    <t>3389 - Agro food Processing and Value addition (Pilot) Programme-World Bank (EAP)</t>
  </si>
  <si>
    <t>0959 - National Old age  Pension to destitute</t>
  </si>
  <si>
    <t>2097 - Madhubabu Pension for Destitute</t>
  </si>
  <si>
    <t>2432 - Indira Gandhi  National Disable Pension Scheme</t>
  </si>
  <si>
    <t>2433 - Indira Gandhi National Widow Pension Scheme</t>
  </si>
  <si>
    <t>2851 - Winter Allowance</t>
  </si>
  <si>
    <t>3137 - Programmes and activities for Trans Gender</t>
  </si>
  <si>
    <t>Disaster Management</t>
  </si>
  <si>
    <t>0043 - Arrangement for Drinking Water</t>
  </si>
  <si>
    <t>DRMF - SDRMF</t>
  </si>
  <si>
    <t>Mission Shakti</t>
  </si>
  <si>
    <t>3567 - Department of Mission Shakti</t>
  </si>
  <si>
    <t xml:space="preserve">0182 - Construction of Buildings    </t>
  </si>
  <si>
    <t>3528 - National Rural Economic Transformation Project (NRETP)</t>
  </si>
  <si>
    <t>3529 - Start-up Village Entrepreneurship Programme (SVEP)</t>
  </si>
  <si>
    <t>3530 - Mahila Kisan Sashaktikaran Pariyojana (MKSP)</t>
  </si>
  <si>
    <t>3532 - Rural Self Employment Training Institutes (RSETIs)</t>
  </si>
  <si>
    <t>Total Part-B</t>
  </si>
  <si>
    <t xml:space="preserve">                                                                               </t>
  </si>
  <si>
    <t>2020-21 AE</t>
  </si>
  <si>
    <t>2021-22 RE</t>
  </si>
  <si>
    <t>2022-23 BE</t>
  </si>
  <si>
    <t>Nutrition Specific Schemes (100%)</t>
  </si>
  <si>
    <t>Nutrition Sensitive Schemes (30%)</t>
  </si>
  <si>
    <t>TOTAL</t>
  </si>
  <si>
    <t>SL. No.</t>
  </si>
  <si>
    <t>Part-C: Nutrition Specific Components under NHM PIP</t>
  </si>
  <si>
    <t>2019-20</t>
  </si>
  <si>
    <t>2020-21</t>
  </si>
  <si>
    <t>2021-22</t>
  </si>
  <si>
    <t xml:space="preserve">Adolescent girls &amp; Eligible couples: Conduct at least one FGD with expectant/pregnant &amp; lactating mothers on breast feeding &amp; nutrition </t>
  </si>
  <si>
    <t xml:space="preserve">Day celebration: Breast Feeding Week (Aug 1-7) &amp; New-born Care Week (Nov 15-21) at State level </t>
  </si>
  <si>
    <t>Vitamin A syrup: 9 months to 5-year Children</t>
  </si>
  <si>
    <t>Printing for Micronutrient Supplementation Programme: Programme- Vitamin A Supplementation</t>
  </si>
  <si>
    <t>Incentive for IDCF for prophylactic distribution of ORS to family with under-five children</t>
  </si>
  <si>
    <t>IEC/BCC activities under CH: The Child Health IEC/BCC activities including Supplementary Nutrition &amp; NRC</t>
  </si>
  <si>
    <t>Printing of IEC Materials and monitoring formats for IDCF</t>
  </si>
  <si>
    <t>Mid-Media activities: IDCF Campaign</t>
  </si>
  <si>
    <t>Orientation on National Deworming Day</t>
  </si>
  <si>
    <t>Mass Media Interventions - Special campaign for National Deworming Day (NDD)</t>
  </si>
  <si>
    <t>Mid-Media activities: Special campaign for National Deworming Day (NDD)</t>
  </si>
  <si>
    <t>Printing of IEC materials and reporting formats etc. for National Deworming Day</t>
  </si>
  <si>
    <t>Incentive for National Deworming Day for mobilising out of school children</t>
  </si>
  <si>
    <t>Albendazole tablets: De-worming during pregnancy</t>
  </si>
  <si>
    <t>Albendazole Tablets under WIFS (10-19 yrs)</t>
  </si>
  <si>
    <t>Albendazole Tablets for children (5-10 yrs)</t>
  </si>
  <si>
    <t>IFA syrups (with auto dispenser) for children (6-60months)</t>
  </si>
  <si>
    <t>IFA supplements for adolescents 10-19 years</t>
  </si>
  <si>
    <t>IFA tablets (IFA WIFS Junior tablets- pink sugar coated) for children (5-10 yrs)</t>
  </si>
  <si>
    <t>IEC/BCC activities under MH: Promoting consumption of IFA, Albendazole &amp; Calcium among pregnant and lactating mothers, Intake of Misoprostol by home delivery cases for prevention of PPH &amp; others health like HIV, Safe abortion etc.</t>
  </si>
  <si>
    <t>IFA supplements for pregnant women and breastfeeding mothers of children 0-6 months</t>
  </si>
  <si>
    <t>Calcium supplementation for pregnant women and breastfeeding mothers</t>
  </si>
  <si>
    <t>Anaemia Mukt Bharat: Micronutrient Supplementation Programme</t>
  </si>
  <si>
    <t>PM activities under Micronutrient Supplementation Programme</t>
  </si>
  <si>
    <t>Training on facility-based management of Severe Acute Malnutrition Printing for Micronutrient Supplementation Programme</t>
  </si>
  <si>
    <t>0 </t>
  </si>
  <si>
    <t>Breast Feeding Week: state, district and block</t>
  </si>
  <si>
    <t>ASHA Incentive under NIDDCP</t>
  </si>
  <si>
    <t>Supply of Salt Testing Kit</t>
  </si>
  <si>
    <t>LT under NIDDCP</t>
  </si>
  <si>
    <t>Management of IDD Monitoring Laboratory</t>
  </si>
  <si>
    <t>IEC/BCC activities under NIDDCP</t>
  </si>
  <si>
    <t>IDD Surveys/Re-surveys</t>
  </si>
  <si>
    <t>Printing under WIFS -WIFS cards, WIFS registers, reporting format etc</t>
  </si>
  <si>
    <t>Added in Row 4</t>
  </si>
  <si>
    <t>Strengthening WIFS</t>
  </si>
  <si>
    <t>Integrated in AMB</t>
  </si>
  <si>
    <t>Training of Peer educators (district level)</t>
  </si>
  <si>
    <t>Requirement Saturated</t>
  </si>
  <si>
    <t>Training of Peer educators (Block level)</t>
  </si>
  <si>
    <t>RBSK training-Training of mobile Health Team-Technical and managerial (5 days)</t>
  </si>
  <si>
    <t>Antenatal screening of all pregnant women coming to the facilities in their first trimester for sickle cell trait, Beta Thalassemia, Haemoglobin variants esp. Haemoglobin E and Anemia</t>
  </si>
  <si>
    <t>Line Listing and Follow up of severely anaemic women</t>
  </si>
  <si>
    <t>20.25 (integrated with CH SNCU Follow up)</t>
  </si>
  <si>
    <t>One-time screening to identify the carriers of sickle cell trait, Beta Thalassemia, Haemoglobin variants at school especially class 8 students</t>
  </si>
  <si>
    <t>NRCs</t>
  </si>
  <si>
    <t>Incentive for referral of SAM cases to NRC and for follow up of discharge SAM children from NRCs</t>
  </si>
  <si>
    <t>Staff for NRC</t>
  </si>
  <si>
    <t>One day refresher training at state level on strengthening NRCs for ADMO(M)/ SDMO/MO I/c, HM/Jr. HM /BPM of Concerned NRC (50 existing NRC) 2 person from each NRC</t>
  </si>
  <si>
    <t>Two days NRC management training for NRC Medical Officers at State level.</t>
  </si>
  <si>
    <r>
      <t>1.12</t>
    </r>
    <r>
      <rPr>
        <sz val="12"/>
        <color theme="1"/>
        <rFont val="Times New Roman"/>
        <family val="1"/>
      </rPr>
      <t> </t>
    </r>
  </si>
  <si>
    <t>Three days training for NRC Staff Nurses and ANM and NRC counselors cum Medical Social worker at State level (including refreshers)</t>
  </si>
  <si>
    <t>Half yearly one day State level Review Mos &amp; NCs</t>
  </si>
  <si>
    <t>4 days Trainings on IYCF for MOs, SNs, ANMs of all DPs and SCs (ToT, 4 days IYCF Trainings &amp; 1-day Sensitisation on MAA Program)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</si>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</sst>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63242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62B0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C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2E9F8"/>
        <bgColor indexed="64"/>
      </patternFill>
    </fill>
    <fill>
      <patternFill patternType="solid">
        <fgColor rgb="FFDEF3EA"/>
        <bgColor indexed="64"/>
      </patternFill>
    </fill>
    <fill>
      <patternFill patternType="solid">
        <fgColor rgb="FFE1D5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right" vertical="center" wrapText="1"/>
    </xf>
    <xf numFmtId="0" fontId="8" fillId="11" borderId="3" xfId="0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right" vertical="center" wrapText="1"/>
    </xf>
    <xf numFmtId="0" fontId="8" fillId="12" borderId="4" xfId="0" applyFont="1" applyFill="1" applyBorder="1" applyAlignment="1">
      <alignment horizontal="right" vertical="center"/>
    </xf>
    <xf numFmtId="0" fontId="10" fillId="12" borderId="5" xfId="0" applyFont="1" applyFill="1" applyBorder="1" applyAlignment="1">
      <alignment vertical="center" wrapText="1"/>
    </xf>
    <xf numFmtId="0" fontId="10" fillId="12" borderId="5" xfId="0" applyFont="1" applyFill="1" applyBorder="1" applyAlignment="1">
      <alignment horizontal="right" vertical="center"/>
    </xf>
    <xf numFmtId="0" fontId="12" fillId="12" borderId="5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wrapText="1"/>
    </xf>
    <xf numFmtId="0" fontId="10" fillId="12" borderId="5" xfId="0" applyFont="1" applyFill="1" applyBorder="1" applyAlignment="1">
      <alignment vertical="center"/>
    </xf>
    <xf numFmtId="0" fontId="10" fillId="12" borderId="5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vertical="top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7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right" vertical="center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right" vertical="center"/>
    </xf>
    <xf numFmtId="0" fontId="6" fillId="8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9" borderId="8" xfId="0" applyFont="1" applyFill="1" applyBorder="1" applyAlignment="1">
      <alignment vertical="center"/>
    </xf>
    <xf numFmtId="0" fontId="8" fillId="10" borderId="8" xfId="0" applyFont="1" applyFill="1" applyBorder="1" applyAlignment="1">
      <alignment vertical="center"/>
    </xf>
    <xf numFmtId="0" fontId="8" fillId="10" borderId="8" xfId="0" applyFont="1" applyFill="1" applyBorder="1" applyAlignment="1">
      <alignment horizontal="right" vertical="center"/>
    </xf>
    <xf numFmtId="0" fontId="1" fillId="0" borderId="0" xfId="0" applyFont="1"/>
    <xf numFmtId="0" fontId="5" fillId="13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1" fillId="13" borderId="8" xfId="0" applyFont="1" applyFill="1" applyBorder="1"/>
    <xf numFmtId="0" fontId="6" fillId="14" borderId="8" xfId="0" applyFont="1" applyFill="1" applyBorder="1" applyAlignment="1">
      <alignment vertical="center"/>
    </xf>
    <xf numFmtId="0" fontId="5" fillId="1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CA62-56B6-46EF-A8B1-EC90A208F4F5}">
  <dimension ref="A1:F279"/>
  <sheetViews>
    <sheetView tabSelected="1" topLeftCell="A217" workbookViewId="0">
      <selection activeCell="F224" sqref="F224"/>
    </sheetView>
  </sheetViews>
  <sheetFormatPr defaultRowHeight="15" x14ac:dyDescent="0.25"/>
  <cols>
    <col min="2" max="2" width="55.5703125" customWidth="1"/>
    <col min="3" max="3" width="16.42578125" customWidth="1"/>
    <col min="4" max="4" width="19.7109375" customWidth="1"/>
    <col min="5" max="5" width="19.5703125" customWidth="1"/>
    <col min="6" max="6" width="18.7109375" customWidth="1"/>
  </cols>
  <sheetData>
    <row r="1" spans="1:6" ht="15.75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">
        <v>1</v>
      </c>
      <c r="B2" s="33"/>
      <c r="C2" s="33"/>
      <c r="D2" s="33"/>
      <c r="E2" s="33"/>
      <c r="F2" s="33"/>
    </row>
    <row r="3" spans="1:6" x14ac:dyDescent="0.25">
      <c r="A3" s="34" t="s">
        <v>2</v>
      </c>
      <c r="B3" s="34" t="s">
        <v>3</v>
      </c>
      <c r="C3" s="34" t="s">
        <v>4</v>
      </c>
      <c r="D3" s="35" t="s">
        <v>5</v>
      </c>
      <c r="E3" s="35" t="s">
        <v>6</v>
      </c>
      <c r="F3" s="35" t="s">
        <v>7</v>
      </c>
    </row>
    <row r="4" spans="1:6" x14ac:dyDescent="0.25">
      <c r="A4" s="36" t="s">
        <v>8</v>
      </c>
      <c r="B4" s="36"/>
      <c r="C4" s="36"/>
      <c r="D4" s="36"/>
      <c r="E4" s="36"/>
      <c r="F4" s="36"/>
    </row>
    <row r="5" spans="1:6" x14ac:dyDescent="0.25">
      <c r="A5" s="37">
        <v>1</v>
      </c>
      <c r="B5" s="37" t="s">
        <v>9</v>
      </c>
      <c r="C5" s="37" t="s">
        <v>10</v>
      </c>
      <c r="D5" s="38">
        <v>20.36</v>
      </c>
      <c r="E5" s="38">
        <v>0</v>
      </c>
      <c r="F5" s="38">
        <v>0.03</v>
      </c>
    </row>
    <row r="6" spans="1:6" x14ac:dyDescent="0.25">
      <c r="A6" s="39">
        <v>2</v>
      </c>
      <c r="B6" s="39" t="s">
        <v>11</v>
      </c>
      <c r="C6" s="39" t="s">
        <v>12</v>
      </c>
      <c r="D6" s="40">
        <v>208505.31</v>
      </c>
      <c r="E6" s="40">
        <v>205661.18</v>
      </c>
      <c r="F6" s="40">
        <v>107612.13</v>
      </c>
    </row>
    <row r="7" spans="1:6" x14ac:dyDescent="0.25">
      <c r="A7" s="37">
        <v>3</v>
      </c>
      <c r="B7" s="37" t="s">
        <v>13</v>
      </c>
      <c r="C7" s="37" t="s">
        <v>14</v>
      </c>
      <c r="D7" s="38">
        <v>101.58</v>
      </c>
      <c r="E7" s="38">
        <v>0.01</v>
      </c>
      <c r="F7" s="38">
        <v>68</v>
      </c>
    </row>
    <row r="8" spans="1:6" x14ac:dyDescent="0.25">
      <c r="A8" s="41"/>
      <c r="B8" s="41" t="s">
        <v>15</v>
      </c>
      <c r="C8" s="41" t="s">
        <v>16</v>
      </c>
      <c r="D8" s="49">
        <f>SUM(D5:D7)</f>
        <v>208627.24999999997</v>
      </c>
      <c r="E8" s="49">
        <f t="shared" ref="E8:F8" si="0">SUM(E5:E7)</f>
        <v>205661.19</v>
      </c>
      <c r="F8" s="49">
        <f t="shared" si="0"/>
        <v>107680.16</v>
      </c>
    </row>
    <row r="9" spans="1:6" x14ac:dyDescent="0.25">
      <c r="A9" s="36" t="s">
        <v>17</v>
      </c>
      <c r="B9" s="36"/>
      <c r="C9" s="36"/>
      <c r="D9" s="36"/>
      <c r="E9" s="36"/>
      <c r="F9" s="36"/>
    </row>
    <row r="10" spans="1:6" x14ac:dyDescent="0.25">
      <c r="A10" s="39">
        <v>1</v>
      </c>
      <c r="B10" s="39" t="s">
        <v>18</v>
      </c>
      <c r="C10" s="39" t="s">
        <v>10</v>
      </c>
      <c r="D10" s="40">
        <v>104718.3</v>
      </c>
      <c r="E10" s="40">
        <v>87800.07</v>
      </c>
      <c r="F10" s="40">
        <v>0</v>
      </c>
    </row>
    <row r="11" spans="1:6" x14ac:dyDescent="0.25">
      <c r="A11" s="37">
        <v>2</v>
      </c>
      <c r="B11" s="37" t="s">
        <v>19</v>
      </c>
      <c r="C11" s="37" t="s">
        <v>10</v>
      </c>
      <c r="D11" s="38">
        <v>0</v>
      </c>
      <c r="E11" s="38">
        <v>0</v>
      </c>
      <c r="F11" s="38">
        <v>94153.59</v>
      </c>
    </row>
    <row r="12" spans="1:6" x14ac:dyDescent="0.25">
      <c r="A12" s="41"/>
      <c r="B12" s="41" t="s">
        <v>15</v>
      </c>
      <c r="C12" s="41" t="s">
        <v>16</v>
      </c>
      <c r="D12" s="49">
        <f>SUM(D10:D11)</f>
        <v>104718.3</v>
      </c>
      <c r="E12" s="49">
        <f t="shared" ref="E12:F12" si="1">SUM(E10:E11)</f>
        <v>87800.07</v>
      </c>
      <c r="F12" s="49">
        <f t="shared" si="1"/>
        <v>94153.59</v>
      </c>
    </row>
    <row r="13" spans="1:6" x14ac:dyDescent="0.25">
      <c r="A13" s="36" t="s">
        <v>20</v>
      </c>
      <c r="B13" s="36"/>
      <c r="C13" s="36"/>
      <c r="D13" s="36"/>
      <c r="E13" s="36"/>
      <c r="F13" s="36"/>
    </row>
    <row r="14" spans="1:6" x14ac:dyDescent="0.25">
      <c r="A14" s="39">
        <v>1</v>
      </c>
      <c r="B14" s="39" t="s">
        <v>21</v>
      </c>
      <c r="C14" s="39" t="s">
        <v>12</v>
      </c>
      <c r="D14" s="40">
        <v>0</v>
      </c>
      <c r="E14" s="40">
        <v>0</v>
      </c>
      <c r="F14" s="40">
        <v>1000</v>
      </c>
    </row>
    <row r="15" spans="1:6" x14ac:dyDescent="0.25">
      <c r="A15" s="41"/>
      <c r="B15" s="41" t="s">
        <v>15</v>
      </c>
      <c r="C15" s="41" t="s">
        <v>16</v>
      </c>
      <c r="D15" s="49">
        <f>SUM(D14)</f>
        <v>0</v>
      </c>
      <c r="E15" s="49">
        <f t="shared" ref="E15:F15" si="2">SUM(E14)</f>
        <v>0</v>
      </c>
      <c r="F15" s="49">
        <f t="shared" si="2"/>
        <v>1000</v>
      </c>
    </row>
    <row r="16" spans="1:6" x14ac:dyDescent="0.25">
      <c r="A16" s="36" t="s">
        <v>22</v>
      </c>
      <c r="B16" s="36"/>
      <c r="C16" s="36"/>
      <c r="D16" s="36"/>
      <c r="E16" s="36"/>
      <c r="F16" s="36"/>
    </row>
    <row r="17" spans="1:6" x14ac:dyDescent="0.25">
      <c r="A17" s="37">
        <v>1</v>
      </c>
      <c r="B17" s="37" t="s">
        <v>23</v>
      </c>
      <c r="C17" s="37" t="s">
        <v>12</v>
      </c>
      <c r="D17" s="38">
        <v>12131.09</v>
      </c>
      <c r="E17" s="38">
        <v>21140.28</v>
      </c>
      <c r="F17" s="38">
        <v>36160.79</v>
      </c>
    </row>
    <row r="18" spans="1:6" x14ac:dyDescent="0.25">
      <c r="A18" s="39">
        <v>2</v>
      </c>
      <c r="B18" s="39" t="s">
        <v>24</v>
      </c>
      <c r="C18" s="39" t="s">
        <v>12</v>
      </c>
      <c r="D18" s="40">
        <v>0</v>
      </c>
      <c r="E18" s="40">
        <v>0</v>
      </c>
      <c r="F18" s="40">
        <v>1000</v>
      </c>
    </row>
    <row r="19" spans="1:6" x14ac:dyDescent="0.25">
      <c r="A19" s="41"/>
      <c r="B19" s="41" t="s">
        <v>15</v>
      </c>
      <c r="C19" s="41" t="s">
        <v>16</v>
      </c>
      <c r="D19" s="49">
        <f>SUM(D17:D18)</f>
        <v>12131.09</v>
      </c>
      <c r="E19" s="49">
        <f>SUM(E17:E18)</f>
        <v>21140.28</v>
      </c>
      <c r="F19" s="49">
        <f>SUM(F17:F18)</f>
        <v>37160.79</v>
      </c>
    </row>
    <row r="20" spans="1:6" x14ac:dyDescent="0.25">
      <c r="A20" s="36" t="s">
        <v>25</v>
      </c>
      <c r="B20" s="36"/>
      <c r="C20" s="36"/>
      <c r="D20" s="36"/>
      <c r="E20" s="36"/>
      <c r="F20" s="36"/>
    </row>
    <row r="21" spans="1:6" x14ac:dyDescent="0.25">
      <c r="A21" s="37">
        <v>1</v>
      </c>
      <c r="B21" s="37" t="s">
        <v>26</v>
      </c>
      <c r="C21" s="37" t="s">
        <v>27</v>
      </c>
      <c r="D21" s="38">
        <v>527.79</v>
      </c>
      <c r="E21" s="38">
        <v>837.78</v>
      </c>
      <c r="F21" s="38">
        <v>869.15</v>
      </c>
    </row>
    <row r="22" spans="1:6" x14ac:dyDescent="0.25">
      <c r="A22" s="39">
        <v>2</v>
      </c>
      <c r="B22" s="39" t="s">
        <v>28</v>
      </c>
      <c r="C22" s="39" t="s">
        <v>10</v>
      </c>
      <c r="D22" s="40">
        <v>169.12</v>
      </c>
      <c r="E22" s="40">
        <v>0</v>
      </c>
      <c r="F22" s="40">
        <v>0</v>
      </c>
    </row>
    <row r="23" spans="1:6" x14ac:dyDescent="0.25">
      <c r="A23" s="37">
        <v>3</v>
      </c>
      <c r="B23" s="37" t="s">
        <v>29</v>
      </c>
      <c r="C23" s="37" t="s">
        <v>10</v>
      </c>
      <c r="D23" s="38">
        <v>379.41</v>
      </c>
      <c r="E23" s="38">
        <v>0</v>
      </c>
      <c r="F23" s="38">
        <v>0</v>
      </c>
    </row>
    <row r="24" spans="1:6" x14ac:dyDescent="0.25">
      <c r="A24" s="39">
        <v>4</v>
      </c>
      <c r="B24" s="39" t="s">
        <v>30</v>
      </c>
      <c r="C24" s="39" t="s">
        <v>10</v>
      </c>
      <c r="D24" s="40">
        <v>207263.41</v>
      </c>
      <c r="E24" s="40">
        <v>0</v>
      </c>
      <c r="F24" s="40">
        <v>0</v>
      </c>
    </row>
    <row r="25" spans="1:6" x14ac:dyDescent="0.25">
      <c r="A25" s="37">
        <v>5</v>
      </c>
      <c r="B25" s="37" t="s">
        <v>31</v>
      </c>
      <c r="C25" s="37" t="s">
        <v>12</v>
      </c>
      <c r="D25" s="38">
        <v>22722.95</v>
      </c>
      <c r="E25" s="38">
        <v>27891.25</v>
      </c>
      <c r="F25" s="38">
        <v>24740.18</v>
      </c>
    </row>
    <row r="26" spans="1:6" x14ac:dyDescent="0.25">
      <c r="A26" s="39">
        <v>6</v>
      </c>
      <c r="B26" s="39" t="s">
        <v>32</v>
      </c>
      <c r="C26" s="39" t="s">
        <v>12</v>
      </c>
      <c r="D26" s="40">
        <v>44443.48</v>
      </c>
      <c r="E26" s="40">
        <v>50492.25</v>
      </c>
      <c r="F26" s="40">
        <v>41160.39</v>
      </c>
    </row>
    <row r="27" spans="1:6" x14ac:dyDescent="0.25">
      <c r="A27" s="37">
        <v>7</v>
      </c>
      <c r="B27" s="37" t="s">
        <v>33</v>
      </c>
      <c r="C27" s="37" t="s">
        <v>12</v>
      </c>
      <c r="D27" s="38">
        <v>851.37</v>
      </c>
      <c r="E27" s="38">
        <v>5145.16</v>
      </c>
      <c r="F27" s="38">
        <v>8681</v>
      </c>
    </row>
    <row r="28" spans="1:6" x14ac:dyDescent="0.25">
      <c r="A28" s="39">
        <v>8</v>
      </c>
      <c r="B28" s="39" t="s">
        <v>34</v>
      </c>
      <c r="C28" s="39" t="s">
        <v>12</v>
      </c>
      <c r="D28" s="40">
        <v>0</v>
      </c>
      <c r="E28" s="40">
        <v>1175</v>
      </c>
      <c r="F28" s="40">
        <v>100</v>
      </c>
    </row>
    <row r="29" spans="1:6" x14ac:dyDescent="0.25">
      <c r="A29" s="37">
        <v>9</v>
      </c>
      <c r="B29" s="37" t="s">
        <v>35</v>
      </c>
      <c r="C29" s="37" t="s">
        <v>12</v>
      </c>
      <c r="D29" s="38">
        <v>188.24</v>
      </c>
      <c r="E29" s="38">
        <v>386</v>
      </c>
      <c r="F29" s="38">
        <v>386</v>
      </c>
    </row>
    <row r="30" spans="1:6" x14ac:dyDescent="0.25">
      <c r="A30" s="39">
        <v>10</v>
      </c>
      <c r="B30" s="39" t="s">
        <v>36</v>
      </c>
      <c r="C30" s="39" t="s">
        <v>12</v>
      </c>
      <c r="D30" s="40">
        <v>460.41</v>
      </c>
      <c r="E30" s="40">
        <v>241.61</v>
      </c>
      <c r="F30" s="40">
        <v>400.03</v>
      </c>
    </row>
    <row r="31" spans="1:6" x14ac:dyDescent="0.25">
      <c r="A31" s="37">
        <v>11</v>
      </c>
      <c r="B31" s="37" t="s">
        <v>37</v>
      </c>
      <c r="C31" s="37" t="s">
        <v>10</v>
      </c>
      <c r="D31" s="38">
        <v>0</v>
      </c>
      <c r="E31" s="38">
        <v>240779.51</v>
      </c>
      <c r="F31" s="38">
        <v>92849.43</v>
      </c>
    </row>
    <row r="32" spans="1:6" x14ac:dyDescent="0.25">
      <c r="A32" s="39">
        <v>12</v>
      </c>
      <c r="B32" s="39" t="s">
        <v>38</v>
      </c>
      <c r="C32" s="39" t="s">
        <v>10</v>
      </c>
      <c r="D32" s="40">
        <v>0</v>
      </c>
      <c r="E32" s="40">
        <v>745.36</v>
      </c>
      <c r="F32" s="40">
        <v>200</v>
      </c>
    </row>
    <row r="33" spans="1:6" x14ac:dyDescent="0.25">
      <c r="A33" s="37">
        <v>13</v>
      </c>
      <c r="B33" s="37" t="s">
        <v>39</v>
      </c>
      <c r="C33" s="37" t="s">
        <v>10</v>
      </c>
      <c r="D33" s="38">
        <v>0</v>
      </c>
      <c r="E33" s="38">
        <v>0.06</v>
      </c>
      <c r="F33" s="38">
        <v>17454.07</v>
      </c>
    </row>
    <row r="34" spans="1:6" x14ac:dyDescent="0.25">
      <c r="A34" s="39">
        <v>14</v>
      </c>
      <c r="B34" s="39" t="s">
        <v>40</v>
      </c>
      <c r="C34" s="39" t="s">
        <v>10</v>
      </c>
      <c r="D34" s="40">
        <v>0</v>
      </c>
      <c r="E34" s="40">
        <v>0.02</v>
      </c>
      <c r="F34" s="40">
        <v>2200</v>
      </c>
    </row>
    <row r="35" spans="1:6" x14ac:dyDescent="0.25">
      <c r="A35" s="37">
        <v>15</v>
      </c>
      <c r="B35" s="37" t="s">
        <v>41</v>
      </c>
      <c r="C35" s="37" t="s">
        <v>10</v>
      </c>
      <c r="D35" s="38">
        <v>0</v>
      </c>
      <c r="E35" s="38">
        <v>0.06</v>
      </c>
      <c r="F35" s="38">
        <v>111319.6</v>
      </c>
    </row>
    <row r="36" spans="1:6" x14ac:dyDescent="0.25">
      <c r="A36" s="41"/>
      <c r="B36" s="41" t="s">
        <v>15</v>
      </c>
      <c r="C36" s="41" t="s">
        <v>16</v>
      </c>
      <c r="D36" s="49">
        <f>SUM(D21:D35)</f>
        <v>277006.18</v>
      </c>
      <c r="E36" s="49">
        <f t="shared" ref="E36:F36" si="3">SUM(E21:E35)</f>
        <v>327694.06</v>
      </c>
      <c r="F36" s="49">
        <f t="shared" si="3"/>
        <v>300359.84999999998</v>
      </c>
    </row>
    <row r="37" spans="1:6" x14ac:dyDescent="0.25">
      <c r="A37" s="36" t="s">
        <v>42</v>
      </c>
      <c r="B37" s="36"/>
      <c r="C37" s="36"/>
      <c r="D37" s="36"/>
      <c r="E37" s="36"/>
      <c r="F37" s="36"/>
    </row>
    <row r="38" spans="1:6" x14ac:dyDescent="0.25">
      <c r="A38" s="39">
        <v>1</v>
      </c>
      <c r="B38" s="39" t="s">
        <v>35</v>
      </c>
      <c r="C38" s="39" t="s">
        <v>12</v>
      </c>
      <c r="D38" s="40">
        <v>61.1</v>
      </c>
      <c r="E38" s="40">
        <v>518</v>
      </c>
      <c r="F38" s="40">
        <v>518</v>
      </c>
    </row>
    <row r="39" spans="1:6" x14ac:dyDescent="0.25">
      <c r="A39" s="51"/>
      <c r="B39" s="51" t="s">
        <v>15</v>
      </c>
      <c r="C39" s="51" t="s">
        <v>16</v>
      </c>
      <c r="D39" s="49">
        <f>SUM(D38)</f>
        <v>61.1</v>
      </c>
      <c r="E39" s="49">
        <f t="shared" ref="E39:F39" si="4">SUM(E38)</f>
        <v>518</v>
      </c>
      <c r="F39" s="49">
        <f t="shared" si="4"/>
        <v>518</v>
      </c>
    </row>
    <row r="40" spans="1:6" x14ac:dyDescent="0.25">
      <c r="A40" s="50"/>
      <c r="B40" s="50" t="s">
        <v>43</v>
      </c>
      <c r="C40" s="50" t="s">
        <v>16</v>
      </c>
      <c r="D40" s="52">
        <f>SUM(D8+D12+D15+D19+D36+D39)</f>
        <v>602543.92000000004</v>
      </c>
      <c r="E40" s="52">
        <f t="shared" ref="E40:F40" si="5">SUM(E8+E12+E15+E19+E36+E39)</f>
        <v>642813.60000000009</v>
      </c>
      <c r="F40" s="52">
        <f t="shared" si="5"/>
        <v>540872.39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6" x14ac:dyDescent="0.25">
      <c r="A49" s="1"/>
    </row>
    <row r="50" spans="1:6" x14ac:dyDescent="0.25">
      <c r="A50" s="1"/>
    </row>
    <row r="51" spans="1:6" x14ac:dyDescent="0.25">
      <c r="A51" s="1"/>
    </row>
    <row r="52" spans="1:6" x14ac:dyDescent="0.25">
      <c r="A52" s="33" t="s">
        <v>44</v>
      </c>
      <c r="B52" s="33"/>
      <c r="C52" s="33"/>
      <c r="D52" s="33"/>
      <c r="E52" s="33"/>
      <c r="F52" s="33"/>
    </row>
    <row r="53" spans="1:6" x14ac:dyDescent="0.25">
      <c r="A53" s="34" t="s">
        <v>2</v>
      </c>
      <c r="B53" s="34" t="s">
        <v>3</v>
      </c>
      <c r="C53" s="34" t="s">
        <v>45</v>
      </c>
      <c r="D53" s="35" t="s">
        <v>46</v>
      </c>
      <c r="E53" s="35" t="s">
        <v>47</v>
      </c>
      <c r="F53" s="35" t="s">
        <v>48</v>
      </c>
    </row>
    <row r="54" spans="1:6" x14ac:dyDescent="0.25">
      <c r="A54" s="36" t="s">
        <v>8</v>
      </c>
      <c r="B54" s="36"/>
      <c r="C54" s="36"/>
      <c r="D54" s="36"/>
      <c r="E54" s="36"/>
      <c r="F54" s="36"/>
    </row>
    <row r="55" spans="1:6" x14ac:dyDescent="0.25">
      <c r="A55" s="43">
        <v>1</v>
      </c>
      <c r="B55" s="43" t="s">
        <v>49</v>
      </c>
      <c r="C55" s="43" t="s">
        <v>27</v>
      </c>
      <c r="D55" s="44">
        <v>3244.63</v>
      </c>
      <c r="E55" s="44">
        <v>4144.5600000000004</v>
      </c>
      <c r="F55" s="44">
        <v>4230.76</v>
      </c>
    </row>
    <row r="56" spans="1:6" x14ac:dyDescent="0.25">
      <c r="A56" s="39">
        <v>2</v>
      </c>
      <c r="B56" s="39" t="s">
        <v>50</v>
      </c>
      <c r="C56" s="39" t="s">
        <v>27</v>
      </c>
      <c r="D56" s="40">
        <v>127.41</v>
      </c>
      <c r="E56" s="40">
        <v>284.26</v>
      </c>
      <c r="F56" s="40">
        <v>257.68</v>
      </c>
    </row>
    <row r="57" spans="1:6" x14ac:dyDescent="0.25">
      <c r="A57" s="43">
        <v>3</v>
      </c>
      <c r="B57" s="43" t="s">
        <v>50</v>
      </c>
      <c r="C57" s="43" t="s">
        <v>14</v>
      </c>
      <c r="D57" s="44">
        <v>0</v>
      </c>
      <c r="E57" s="44">
        <v>64.290000000000006</v>
      </c>
      <c r="F57" s="44">
        <v>0.01</v>
      </c>
    </row>
    <row r="58" spans="1:6" x14ac:dyDescent="0.25">
      <c r="A58" s="39">
        <v>4</v>
      </c>
      <c r="B58" s="39" t="s">
        <v>51</v>
      </c>
      <c r="C58" s="39" t="s">
        <v>14</v>
      </c>
      <c r="D58" s="40">
        <v>9020</v>
      </c>
      <c r="E58" s="40">
        <v>0</v>
      </c>
      <c r="F58" s="40">
        <v>0</v>
      </c>
    </row>
    <row r="59" spans="1:6" x14ac:dyDescent="0.25">
      <c r="A59" s="43">
        <v>5</v>
      </c>
      <c r="B59" s="43" t="s">
        <v>52</v>
      </c>
      <c r="C59" s="43" t="s">
        <v>14</v>
      </c>
      <c r="D59" s="44">
        <v>876.35</v>
      </c>
      <c r="E59" s="44">
        <v>0</v>
      </c>
      <c r="F59" s="44">
        <v>0</v>
      </c>
    </row>
    <row r="60" spans="1:6" x14ac:dyDescent="0.25">
      <c r="A60" s="39">
        <v>6</v>
      </c>
      <c r="B60" s="39" t="s">
        <v>53</v>
      </c>
      <c r="C60" s="39" t="s">
        <v>12</v>
      </c>
      <c r="D60" s="40">
        <v>587.99</v>
      </c>
      <c r="E60" s="40">
        <v>0.01</v>
      </c>
      <c r="F60" s="40">
        <v>50</v>
      </c>
    </row>
    <row r="61" spans="1:6" x14ac:dyDescent="0.25">
      <c r="A61" s="41"/>
      <c r="B61" s="41" t="s">
        <v>15</v>
      </c>
      <c r="C61" s="41" t="s">
        <v>16</v>
      </c>
      <c r="D61" s="49">
        <f>SUM(D55:D60)</f>
        <v>13856.380000000001</v>
      </c>
      <c r="E61" s="49">
        <f t="shared" ref="E61:F61" si="6">SUM(E55:E60)</f>
        <v>4493.1200000000008</v>
      </c>
      <c r="F61" s="49">
        <f t="shared" si="6"/>
        <v>4538.4500000000007</v>
      </c>
    </row>
    <row r="62" spans="1:6" x14ac:dyDescent="0.25">
      <c r="A62" s="36" t="s">
        <v>17</v>
      </c>
      <c r="B62" s="36"/>
      <c r="C62" s="36"/>
      <c r="D62" s="36"/>
      <c r="E62" s="36"/>
      <c r="F62" s="36"/>
    </row>
    <row r="63" spans="1:6" x14ac:dyDescent="0.25">
      <c r="A63" s="43">
        <v>1</v>
      </c>
      <c r="B63" s="43" t="s">
        <v>54</v>
      </c>
      <c r="C63" s="43" t="s">
        <v>12</v>
      </c>
      <c r="D63" s="44">
        <v>17699.96</v>
      </c>
      <c r="E63" s="44">
        <v>644.02</v>
      </c>
      <c r="F63" s="44">
        <v>436.68</v>
      </c>
    </row>
    <row r="64" spans="1:6" x14ac:dyDescent="0.25">
      <c r="A64" s="39">
        <v>2</v>
      </c>
      <c r="B64" s="39" t="s">
        <v>55</v>
      </c>
      <c r="C64" s="39" t="s">
        <v>10</v>
      </c>
      <c r="D64" s="40">
        <v>232788.05</v>
      </c>
      <c r="E64" s="40">
        <v>290206.02</v>
      </c>
      <c r="F64" s="40">
        <v>357525.11</v>
      </c>
    </row>
    <row r="65" spans="1:6" x14ac:dyDescent="0.25">
      <c r="A65" s="41"/>
      <c r="B65" s="41" t="s">
        <v>15</v>
      </c>
      <c r="C65" s="41" t="s">
        <v>16</v>
      </c>
      <c r="D65" s="49">
        <f>SUM(D63:D64)</f>
        <v>250488.00999999998</v>
      </c>
      <c r="E65" s="49">
        <f t="shared" ref="E65:F65" si="7">SUM(E63:E64)</f>
        <v>290850.04000000004</v>
      </c>
      <c r="F65" s="49">
        <f t="shared" si="7"/>
        <v>357961.79</v>
      </c>
    </row>
    <row r="66" spans="1:6" x14ac:dyDescent="0.25">
      <c r="A66" s="36" t="s">
        <v>56</v>
      </c>
      <c r="B66" s="36"/>
      <c r="C66" s="36"/>
      <c r="D66" s="36"/>
      <c r="E66" s="36"/>
      <c r="F66" s="36"/>
    </row>
    <row r="67" spans="1:6" x14ac:dyDescent="0.25">
      <c r="A67" s="43">
        <v>1</v>
      </c>
      <c r="B67" s="43" t="s">
        <v>57</v>
      </c>
      <c r="C67" s="43" t="s">
        <v>27</v>
      </c>
      <c r="D67" s="44">
        <v>4170.5</v>
      </c>
      <c r="E67" s="44">
        <v>5292.77</v>
      </c>
      <c r="F67" s="44">
        <v>5847.78</v>
      </c>
    </row>
    <row r="68" spans="1:6" x14ac:dyDescent="0.25">
      <c r="A68" s="39">
        <v>2</v>
      </c>
      <c r="B68" s="39" t="s">
        <v>57</v>
      </c>
      <c r="C68" s="39" t="s">
        <v>12</v>
      </c>
      <c r="D68" s="40">
        <v>0</v>
      </c>
      <c r="E68" s="40">
        <v>300.64</v>
      </c>
      <c r="F68" s="40">
        <v>478</v>
      </c>
    </row>
    <row r="69" spans="1:6" x14ac:dyDescent="0.25">
      <c r="A69" s="43">
        <v>3</v>
      </c>
      <c r="B69" s="43" t="s">
        <v>57</v>
      </c>
      <c r="C69" s="43" t="s">
        <v>10</v>
      </c>
      <c r="D69" s="44">
        <v>0</v>
      </c>
      <c r="E69" s="44">
        <v>0.03</v>
      </c>
      <c r="F69" s="44">
        <v>0.02</v>
      </c>
    </row>
    <row r="70" spans="1:6" x14ac:dyDescent="0.25">
      <c r="A70" s="39">
        <v>4</v>
      </c>
      <c r="B70" s="39" t="s">
        <v>58</v>
      </c>
      <c r="C70" s="39" t="s">
        <v>10</v>
      </c>
      <c r="D70" s="40">
        <v>0</v>
      </c>
      <c r="E70" s="40">
        <v>1141.51</v>
      </c>
      <c r="F70" s="40">
        <v>0.04</v>
      </c>
    </row>
    <row r="71" spans="1:6" x14ac:dyDescent="0.25">
      <c r="A71" s="43">
        <v>5</v>
      </c>
      <c r="B71" s="43" t="s">
        <v>59</v>
      </c>
      <c r="C71" s="43" t="s">
        <v>10</v>
      </c>
      <c r="D71" s="44">
        <v>500</v>
      </c>
      <c r="E71" s="44">
        <v>3600</v>
      </c>
      <c r="F71" s="44">
        <v>2196.02</v>
      </c>
    </row>
    <row r="72" spans="1:6" x14ac:dyDescent="0.25">
      <c r="A72" s="39">
        <v>6</v>
      </c>
      <c r="B72" s="39" t="s">
        <v>60</v>
      </c>
      <c r="C72" s="39" t="s">
        <v>27</v>
      </c>
      <c r="D72" s="40">
        <v>0</v>
      </c>
      <c r="E72" s="40">
        <v>0</v>
      </c>
      <c r="F72" s="40">
        <v>400.88</v>
      </c>
    </row>
    <row r="73" spans="1:6" x14ac:dyDescent="0.25">
      <c r="A73" s="37">
        <v>7</v>
      </c>
      <c r="B73" s="37" t="s">
        <v>61</v>
      </c>
      <c r="C73" s="37" t="s">
        <v>27</v>
      </c>
      <c r="D73" s="38">
        <v>0</v>
      </c>
      <c r="E73" s="38">
        <v>0</v>
      </c>
      <c r="F73" s="38">
        <v>132.69999999999999</v>
      </c>
    </row>
    <row r="74" spans="1:6" x14ac:dyDescent="0.25">
      <c r="A74" s="39">
        <v>8</v>
      </c>
      <c r="B74" s="39" t="s">
        <v>62</v>
      </c>
      <c r="C74" s="39" t="s">
        <v>10</v>
      </c>
      <c r="D74" s="40">
        <v>0</v>
      </c>
      <c r="E74" s="40">
        <v>0</v>
      </c>
      <c r="F74" s="40">
        <v>7000.02</v>
      </c>
    </row>
    <row r="75" spans="1:6" x14ac:dyDescent="0.25">
      <c r="A75" s="41"/>
      <c r="B75" s="41" t="s">
        <v>15</v>
      </c>
      <c r="C75" s="41" t="s">
        <v>16</v>
      </c>
      <c r="D75" s="49">
        <f>SUM(D67:D74)</f>
        <v>4670.5</v>
      </c>
      <c r="E75" s="49">
        <f t="shared" ref="E75:F75" si="8">SUM(E67:E74)</f>
        <v>10334.950000000001</v>
      </c>
      <c r="F75" s="49">
        <f t="shared" si="8"/>
        <v>16055.460000000001</v>
      </c>
    </row>
    <row r="76" spans="1:6" x14ac:dyDescent="0.25">
      <c r="A76" s="36" t="s">
        <v>20</v>
      </c>
      <c r="B76" s="36"/>
      <c r="C76" s="36"/>
      <c r="D76" s="36"/>
      <c r="E76" s="36"/>
      <c r="F76" s="36"/>
    </row>
    <row r="77" spans="1:6" x14ac:dyDescent="0.25">
      <c r="A77" s="43">
        <v>1</v>
      </c>
      <c r="B77" s="43" t="s">
        <v>63</v>
      </c>
      <c r="C77" s="43" t="s">
        <v>27</v>
      </c>
      <c r="D77" s="44">
        <v>941.06</v>
      </c>
      <c r="E77" s="44">
        <v>1284.25</v>
      </c>
      <c r="F77" s="44">
        <v>1206.17</v>
      </c>
    </row>
    <row r="78" spans="1:6" x14ac:dyDescent="0.25">
      <c r="A78" s="39">
        <v>2</v>
      </c>
      <c r="B78" s="39" t="s">
        <v>64</v>
      </c>
      <c r="C78" s="39" t="s">
        <v>10</v>
      </c>
      <c r="D78" s="40">
        <v>201969.31</v>
      </c>
      <c r="E78" s="40">
        <v>251864.99</v>
      </c>
      <c r="F78" s="40">
        <v>179160.18</v>
      </c>
    </row>
    <row r="79" spans="1:6" x14ac:dyDescent="0.25">
      <c r="A79" s="43">
        <v>3</v>
      </c>
      <c r="B79" s="43" t="s">
        <v>65</v>
      </c>
      <c r="C79" s="37" t="s">
        <v>12</v>
      </c>
      <c r="D79" s="38">
        <v>2854.03</v>
      </c>
      <c r="E79" s="38">
        <v>7366.54</v>
      </c>
      <c r="F79" s="38">
        <v>7634.66</v>
      </c>
    </row>
    <row r="80" spans="1:6" x14ac:dyDescent="0.25">
      <c r="A80" s="39">
        <v>4</v>
      </c>
      <c r="B80" s="39" t="s">
        <v>66</v>
      </c>
      <c r="C80" s="39" t="s">
        <v>10</v>
      </c>
      <c r="D80" s="40">
        <v>0</v>
      </c>
      <c r="E80" s="40">
        <v>0</v>
      </c>
      <c r="F80" s="40">
        <v>0.06</v>
      </c>
    </row>
    <row r="81" spans="1:6" x14ac:dyDescent="0.25">
      <c r="A81" s="43">
        <v>5</v>
      </c>
      <c r="B81" s="43" t="s">
        <v>67</v>
      </c>
      <c r="C81" s="43" t="s">
        <v>12</v>
      </c>
      <c r="D81" s="44">
        <v>440</v>
      </c>
      <c r="E81" s="44">
        <v>517.09</v>
      </c>
      <c r="F81" s="44">
        <v>484</v>
      </c>
    </row>
    <row r="82" spans="1:6" x14ac:dyDescent="0.25">
      <c r="A82" s="39">
        <v>6</v>
      </c>
      <c r="B82" s="39" t="s">
        <v>68</v>
      </c>
      <c r="C82" s="39" t="s">
        <v>12</v>
      </c>
      <c r="D82" s="40">
        <v>0</v>
      </c>
      <c r="E82" s="40">
        <v>0</v>
      </c>
      <c r="F82" s="40">
        <v>0.01</v>
      </c>
    </row>
    <row r="83" spans="1:6" x14ac:dyDescent="0.25">
      <c r="A83" s="43">
        <v>7</v>
      </c>
      <c r="B83" s="43" t="s">
        <v>69</v>
      </c>
      <c r="C83" s="43" t="s">
        <v>10</v>
      </c>
      <c r="D83" s="44">
        <v>0</v>
      </c>
      <c r="E83" s="44">
        <v>3.06</v>
      </c>
      <c r="F83" s="44">
        <v>0.06</v>
      </c>
    </row>
    <row r="84" spans="1:6" x14ac:dyDescent="0.25">
      <c r="A84" s="39">
        <v>8</v>
      </c>
      <c r="B84" s="39" t="s">
        <v>70</v>
      </c>
      <c r="C84" s="39" t="s">
        <v>12</v>
      </c>
      <c r="D84" s="40">
        <v>68736.289999999994</v>
      </c>
      <c r="E84" s="40">
        <v>174833.12</v>
      </c>
      <c r="F84" s="40">
        <v>233514.72</v>
      </c>
    </row>
    <row r="85" spans="1:6" x14ac:dyDescent="0.25">
      <c r="A85" s="43">
        <v>9</v>
      </c>
      <c r="B85" s="43" t="s">
        <v>71</v>
      </c>
      <c r="C85" s="43" t="s">
        <v>12</v>
      </c>
      <c r="D85" s="44">
        <v>41440.75</v>
      </c>
      <c r="E85" s="44">
        <v>37000</v>
      </c>
      <c r="F85" s="44">
        <v>53807.77</v>
      </c>
    </row>
    <row r="86" spans="1:6" x14ac:dyDescent="0.25">
      <c r="A86" s="39">
        <v>10</v>
      </c>
      <c r="B86" s="39" t="s">
        <v>72</v>
      </c>
      <c r="C86" s="39" t="s">
        <v>10</v>
      </c>
      <c r="D86" s="40">
        <v>3905.01</v>
      </c>
      <c r="E86" s="40">
        <v>3493.31</v>
      </c>
      <c r="F86" s="40">
        <v>3587.5</v>
      </c>
    </row>
    <row r="87" spans="1:6" x14ac:dyDescent="0.25">
      <c r="A87" s="43">
        <v>11</v>
      </c>
      <c r="B87" s="43" t="s">
        <v>73</v>
      </c>
      <c r="C87" s="43" t="s">
        <v>12</v>
      </c>
      <c r="D87" s="44">
        <v>139256.99</v>
      </c>
      <c r="E87" s="44">
        <v>181829.13</v>
      </c>
      <c r="F87" s="44">
        <v>266438.46000000002</v>
      </c>
    </row>
    <row r="88" spans="1:6" x14ac:dyDescent="0.25">
      <c r="A88" s="41"/>
      <c r="B88" s="41" t="s">
        <v>15</v>
      </c>
      <c r="C88" s="41" t="s">
        <v>16</v>
      </c>
      <c r="D88" s="49">
        <f>SUM(D77:D87)</f>
        <v>459543.44</v>
      </c>
      <c r="E88" s="49">
        <f t="shared" ref="E88:F88" si="9">SUM(E77:E87)</f>
        <v>658191.49</v>
      </c>
      <c r="F88" s="49">
        <f t="shared" si="9"/>
        <v>745833.59000000008</v>
      </c>
    </row>
    <row r="89" spans="1:6" x14ac:dyDescent="0.25">
      <c r="A89" s="36" t="s">
        <v>74</v>
      </c>
      <c r="B89" s="36"/>
      <c r="C89" s="36"/>
      <c r="D89" s="36"/>
      <c r="E89" s="36"/>
      <c r="F89" s="36"/>
    </row>
    <row r="90" spans="1:6" x14ac:dyDescent="0.25">
      <c r="A90" s="39">
        <v>1</v>
      </c>
      <c r="B90" s="39" t="s">
        <v>75</v>
      </c>
      <c r="C90" s="39" t="s">
        <v>27</v>
      </c>
      <c r="D90" s="40">
        <v>6157.33</v>
      </c>
      <c r="E90" s="40">
        <v>7320.83</v>
      </c>
      <c r="F90" s="40">
        <v>7276.96</v>
      </c>
    </row>
    <row r="91" spans="1:6" x14ac:dyDescent="0.25">
      <c r="A91" s="43">
        <v>2</v>
      </c>
      <c r="B91" s="43" t="s">
        <v>76</v>
      </c>
      <c r="C91" s="43" t="s">
        <v>27</v>
      </c>
      <c r="D91" s="44">
        <v>5180.5200000000004</v>
      </c>
      <c r="E91" s="44">
        <v>6110.54</v>
      </c>
      <c r="F91" s="44">
        <v>6269.67</v>
      </c>
    </row>
    <row r="92" spans="1:6" x14ac:dyDescent="0.25">
      <c r="A92" s="39">
        <v>3</v>
      </c>
      <c r="B92" s="39" t="s">
        <v>77</v>
      </c>
      <c r="C92" s="39" t="s">
        <v>12</v>
      </c>
      <c r="D92" s="40">
        <v>8294.32</v>
      </c>
      <c r="E92" s="40">
        <v>19594.009999999998</v>
      </c>
      <c r="F92" s="40">
        <v>22704.61</v>
      </c>
    </row>
    <row r="93" spans="1:6" x14ac:dyDescent="0.25">
      <c r="A93" s="43">
        <v>4</v>
      </c>
      <c r="B93" s="43" t="s">
        <v>78</v>
      </c>
      <c r="C93" s="43" t="s">
        <v>10</v>
      </c>
      <c r="D93" s="44">
        <v>2616</v>
      </c>
      <c r="E93" s="44">
        <v>338.06</v>
      </c>
      <c r="F93" s="44">
        <v>60132.1</v>
      </c>
    </row>
    <row r="94" spans="1:6" x14ac:dyDescent="0.25">
      <c r="A94" s="39">
        <v>5</v>
      </c>
      <c r="B94" s="39" t="s">
        <v>79</v>
      </c>
      <c r="C94" s="39" t="s">
        <v>10</v>
      </c>
      <c r="D94" s="40">
        <v>3345.77</v>
      </c>
      <c r="E94" s="40">
        <v>4082.58</v>
      </c>
      <c r="F94" s="40">
        <v>4082.57</v>
      </c>
    </row>
    <row r="95" spans="1:6" x14ac:dyDescent="0.25">
      <c r="A95" s="43">
        <v>6</v>
      </c>
      <c r="B95" s="43" t="s">
        <v>80</v>
      </c>
      <c r="C95" s="43" t="s">
        <v>10</v>
      </c>
      <c r="D95" s="44">
        <v>2211.5700000000002</v>
      </c>
      <c r="E95" s="44">
        <v>16500.060000000001</v>
      </c>
      <c r="F95" s="44">
        <v>25000.09</v>
      </c>
    </row>
    <row r="96" spans="1:6" x14ac:dyDescent="0.25">
      <c r="A96" s="39">
        <v>7</v>
      </c>
      <c r="B96" s="39" t="s">
        <v>81</v>
      </c>
      <c r="C96" s="39" t="s">
        <v>12</v>
      </c>
      <c r="D96" s="40">
        <v>20008.34</v>
      </c>
      <c r="E96" s="40">
        <v>34645.56</v>
      </c>
      <c r="F96" s="40">
        <v>53400</v>
      </c>
    </row>
    <row r="97" spans="1:6" x14ac:dyDescent="0.25">
      <c r="A97" s="43">
        <v>8</v>
      </c>
      <c r="B97" s="43" t="s">
        <v>82</v>
      </c>
      <c r="C97" s="43" t="s">
        <v>10</v>
      </c>
      <c r="D97" s="44">
        <v>0</v>
      </c>
      <c r="E97" s="44">
        <v>14900.38</v>
      </c>
      <c r="F97" s="44">
        <v>0</v>
      </c>
    </row>
    <row r="98" spans="1:6" x14ac:dyDescent="0.25">
      <c r="A98" s="41"/>
      <c r="B98" s="41" t="s">
        <v>15</v>
      </c>
      <c r="C98" s="41" t="s">
        <v>16</v>
      </c>
      <c r="D98" s="49">
        <f>SUM(D90:D97)</f>
        <v>47813.85</v>
      </c>
      <c r="E98" s="49">
        <f t="shared" ref="E98:F98" si="10">SUM(E90:E97)</f>
        <v>103492.02</v>
      </c>
      <c r="F98" s="49">
        <f t="shared" si="10"/>
        <v>178866</v>
      </c>
    </row>
    <row r="99" spans="1:6" x14ac:dyDescent="0.25">
      <c r="A99" s="36" t="s">
        <v>83</v>
      </c>
      <c r="B99" s="36"/>
      <c r="C99" s="36"/>
      <c r="D99" s="36"/>
      <c r="E99" s="36"/>
      <c r="F99" s="36"/>
    </row>
    <row r="100" spans="1:6" x14ac:dyDescent="0.25">
      <c r="A100" s="39">
        <v>1</v>
      </c>
      <c r="B100" s="39" t="s">
        <v>84</v>
      </c>
      <c r="C100" s="39" t="s">
        <v>10</v>
      </c>
      <c r="D100" s="40">
        <v>160014.31</v>
      </c>
      <c r="E100" s="40">
        <v>181550.34</v>
      </c>
      <c r="F100" s="40">
        <v>199000</v>
      </c>
    </row>
    <row r="101" spans="1:6" x14ac:dyDescent="0.25">
      <c r="A101" s="43">
        <v>2</v>
      </c>
      <c r="B101" s="43" t="s">
        <v>85</v>
      </c>
      <c r="C101" s="43" t="s">
        <v>10</v>
      </c>
      <c r="D101" s="44">
        <v>58.9</v>
      </c>
      <c r="E101" s="44">
        <v>89.03</v>
      </c>
      <c r="F101" s="38">
        <v>121.24</v>
      </c>
    </row>
    <row r="102" spans="1:6" x14ac:dyDescent="0.25">
      <c r="A102" s="39">
        <v>3</v>
      </c>
      <c r="B102" s="39" t="s">
        <v>86</v>
      </c>
      <c r="C102" s="39" t="s">
        <v>10</v>
      </c>
      <c r="D102" s="40">
        <v>0</v>
      </c>
      <c r="E102" s="40">
        <v>0</v>
      </c>
      <c r="F102" s="40">
        <v>0</v>
      </c>
    </row>
    <row r="103" spans="1:6" x14ac:dyDescent="0.25">
      <c r="A103" s="43">
        <v>4</v>
      </c>
      <c r="B103" s="43" t="s">
        <v>87</v>
      </c>
      <c r="C103" s="43" t="s">
        <v>10</v>
      </c>
      <c r="D103" s="44">
        <v>80211.820000000007</v>
      </c>
      <c r="E103" s="44">
        <v>126566.58</v>
      </c>
      <c r="F103" s="44">
        <v>0.1</v>
      </c>
    </row>
    <row r="104" spans="1:6" x14ac:dyDescent="0.25">
      <c r="A104" s="39">
        <v>5</v>
      </c>
      <c r="B104" s="39" t="s">
        <v>88</v>
      </c>
      <c r="C104" s="39" t="s">
        <v>10</v>
      </c>
      <c r="D104" s="40">
        <v>248.17</v>
      </c>
      <c r="E104" s="40">
        <v>450.02</v>
      </c>
      <c r="F104" s="40">
        <v>472.2</v>
      </c>
    </row>
    <row r="105" spans="1:6" x14ac:dyDescent="0.25">
      <c r="A105" s="43">
        <v>6</v>
      </c>
      <c r="B105" s="43" t="s">
        <v>89</v>
      </c>
      <c r="C105" s="43" t="s">
        <v>12</v>
      </c>
      <c r="D105" s="44">
        <v>0</v>
      </c>
      <c r="E105" s="44">
        <v>50000</v>
      </c>
      <c r="F105" s="44">
        <v>100000</v>
      </c>
    </row>
    <row r="106" spans="1:6" x14ac:dyDescent="0.25">
      <c r="A106" s="39">
        <v>7</v>
      </c>
      <c r="B106" s="39" t="s">
        <v>90</v>
      </c>
      <c r="C106" s="39" t="s">
        <v>10</v>
      </c>
      <c r="D106" s="40">
        <v>8095.67</v>
      </c>
      <c r="E106" s="40">
        <v>20000.060000000001</v>
      </c>
      <c r="F106" s="40">
        <v>0.06</v>
      </c>
    </row>
    <row r="107" spans="1:6" x14ac:dyDescent="0.25">
      <c r="A107" s="43">
        <v>8</v>
      </c>
      <c r="B107" s="43" t="s">
        <v>81</v>
      </c>
      <c r="C107" s="43" t="s">
        <v>12</v>
      </c>
      <c r="D107" s="44">
        <v>88287.18</v>
      </c>
      <c r="E107" s="44">
        <v>76694</v>
      </c>
      <c r="F107" s="44">
        <v>85000</v>
      </c>
    </row>
    <row r="108" spans="1:6" x14ac:dyDescent="0.25">
      <c r="A108" s="39">
        <v>9</v>
      </c>
      <c r="B108" s="39" t="s">
        <v>91</v>
      </c>
      <c r="C108" s="39" t="s">
        <v>12</v>
      </c>
      <c r="D108" s="40">
        <v>96566.65</v>
      </c>
      <c r="E108" s="40">
        <v>80000</v>
      </c>
      <c r="F108" s="40">
        <v>100000</v>
      </c>
    </row>
    <row r="109" spans="1:6" x14ac:dyDescent="0.25">
      <c r="A109" s="43">
        <v>10</v>
      </c>
      <c r="B109" s="43" t="s">
        <v>82</v>
      </c>
      <c r="C109" s="43" t="s">
        <v>10</v>
      </c>
      <c r="D109" s="44">
        <v>120401.34</v>
      </c>
      <c r="E109" s="44">
        <v>600000.54</v>
      </c>
      <c r="F109" s="44">
        <v>600000</v>
      </c>
    </row>
    <row r="110" spans="1:6" x14ac:dyDescent="0.25">
      <c r="A110" s="39">
        <v>11</v>
      </c>
      <c r="B110" s="39" t="s">
        <v>92</v>
      </c>
      <c r="C110" s="39" t="s">
        <v>12</v>
      </c>
      <c r="D110" s="40">
        <v>0</v>
      </c>
      <c r="E110" s="40">
        <v>0</v>
      </c>
      <c r="F110" s="40">
        <v>50000</v>
      </c>
    </row>
    <row r="111" spans="1:6" x14ac:dyDescent="0.25">
      <c r="A111" s="41"/>
      <c r="B111" s="41" t="s">
        <v>15</v>
      </c>
      <c r="C111" s="41" t="s">
        <v>16</v>
      </c>
      <c r="D111" s="49">
        <f>SUM(D100:D110)</f>
        <v>553884.04</v>
      </c>
      <c r="E111" s="49">
        <f t="shared" ref="E111:F111" si="11">SUM(E100:E110)</f>
        <v>1135350.57</v>
      </c>
      <c r="F111" s="49">
        <f t="shared" si="11"/>
        <v>1134593.6000000001</v>
      </c>
    </row>
    <row r="112" spans="1:6" x14ac:dyDescent="0.25">
      <c r="A112" s="36" t="s">
        <v>93</v>
      </c>
      <c r="B112" s="36"/>
      <c r="C112" s="36"/>
      <c r="D112" s="36"/>
      <c r="E112" s="36"/>
      <c r="F112" s="36"/>
    </row>
    <row r="113" spans="1:6" x14ac:dyDescent="0.25">
      <c r="A113" s="43">
        <v>1</v>
      </c>
      <c r="B113" s="43" t="s">
        <v>94</v>
      </c>
      <c r="C113" s="43" t="s">
        <v>10</v>
      </c>
      <c r="D113" s="44">
        <v>103380.72</v>
      </c>
      <c r="E113" s="44">
        <v>159641.41</v>
      </c>
      <c r="F113" s="44">
        <v>202220.47</v>
      </c>
    </row>
    <row r="114" spans="1:6" x14ac:dyDescent="0.25">
      <c r="A114" s="39">
        <v>2</v>
      </c>
      <c r="B114" s="39" t="s">
        <v>95</v>
      </c>
      <c r="C114" s="39" t="s">
        <v>12</v>
      </c>
      <c r="D114" s="40">
        <v>1586.31</v>
      </c>
      <c r="E114" s="40">
        <v>2663.6</v>
      </c>
      <c r="F114" s="40">
        <v>39780.92</v>
      </c>
    </row>
    <row r="115" spans="1:6" x14ac:dyDescent="0.25">
      <c r="A115" s="43">
        <v>3</v>
      </c>
      <c r="B115" s="43" t="s">
        <v>96</v>
      </c>
      <c r="C115" s="43" t="s">
        <v>12</v>
      </c>
      <c r="D115" s="44">
        <v>6763.93</v>
      </c>
      <c r="E115" s="44">
        <v>16427.419999999998</v>
      </c>
      <c r="F115" s="44">
        <v>23255.22</v>
      </c>
    </row>
    <row r="116" spans="1:6" x14ac:dyDescent="0.25">
      <c r="A116" s="39">
        <v>4</v>
      </c>
      <c r="B116" s="39" t="s">
        <v>97</v>
      </c>
      <c r="C116" s="39" t="s">
        <v>12</v>
      </c>
      <c r="D116" s="40">
        <v>0</v>
      </c>
      <c r="E116" s="40">
        <v>0</v>
      </c>
      <c r="F116" s="40">
        <v>3942.88</v>
      </c>
    </row>
    <row r="117" spans="1:6" x14ac:dyDescent="0.25">
      <c r="A117" s="37">
        <v>5</v>
      </c>
      <c r="B117" s="37" t="s">
        <v>98</v>
      </c>
      <c r="C117" s="37" t="s">
        <v>12</v>
      </c>
      <c r="D117" s="38">
        <v>0</v>
      </c>
      <c r="E117" s="38">
        <v>0</v>
      </c>
      <c r="F117" s="38">
        <v>0.01</v>
      </c>
    </row>
    <row r="118" spans="1:6" x14ac:dyDescent="0.25">
      <c r="A118" s="41"/>
      <c r="B118" s="41" t="s">
        <v>15</v>
      </c>
      <c r="C118" s="41" t="s">
        <v>16</v>
      </c>
      <c r="D118" s="49">
        <f>SUM(D113:D117)</f>
        <v>111730.95999999999</v>
      </c>
      <c r="E118" s="49">
        <f t="shared" ref="E118:F118" si="12">SUM(E113:E117)</f>
        <v>178732.43</v>
      </c>
      <c r="F118" s="49">
        <f t="shared" si="12"/>
        <v>269199.5</v>
      </c>
    </row>
    <row r="119" spans="1:6" x14ac:dyDescent="0.25">
      <c r="A119" s="36" t="s">
        <v>22</v>
      </c>
      <c r="B119" s="36"/>
      <c r="C119" s="36"/>
      <c r="D119" s="36"/>
      <c r="E119" s="36"/>
      <c r="F119" s="36"/>
    </row>
    <row r="120" spans="1:6" x14ac:dyDescent="0.25">
      <c r="A120" s="39">
        <v>1</v>
      </c>
      <c r="B120" s="39" t="s">
        <v>99</v>
      </c>
      <c r="C120" s="39" t="s">
        <v>12</v>
      </c>
      <c r="D120" s="40">
        <v>160</v>
      </c>
      <c r="E120" s="40">
        <v>300</v>
      </c>
      <c r="F120" s="40">
        <v>521</v>
      </c>
    </row>
    <row r="121" spans="1:6" x14ac:dyDescent="0.25">
      <c r="A121" s="37">
        <v>2</v>
      </c>
      <c r="B121" s="37" t="s">
        <v>100</v>
      </c>
      <c r="C121" s="37" t="s">
        <v>12</v>
      </c>
      <c r="D121" s="38">
        <v>2494.62</v>
      </c>
      <c r="E121" s="38">
        <v>7500</v>
      </c>
      <c r="F121" s="38">
        <v>5000</v>
      </c>
    </row>
    <row r="122" spans="1:6" x14ac:dyDescent="0.25">
      <c r="A122" s="39">
        <v>3</v>
      </c>
      <c r="B122" s="39" t="s">
        <v>101</v>
      </c>
      <c r="C122" s="39" t="s">
        <v>12</v>
      </c>
      <c r="D122" s="40">
        <v>902</v>
      </c>
      <c r="E122" s="40">
        <v>6500</v>
      </c>
      <c r="F122" s="40">
        <v>7140</v>
      </c>
    </row>
    <row r="123" spans="1:6" x14ac:dyDescent="0.25">
      <c r="A123" s="37">
        <v>4</v>
      </c>
      <c r="B123" s="37" t="s">
        <v>102</v>
      </c>
      <c r="C123" s="37" t="s">
        <v>10</v>
      </c>
      <c r="D123" s="38">
        <v>24492.99</v>
      </c>
      <c r="E123" s="38">
        <v>9000.06</v>
      </c>
      <c r="F123" s="38">
        <v>30000</v>
      </c>
    </row>
    <row r="124" spans="1:6" x14ac:dyDescent="0.25">
      <c r="A124" s="39">
        <v>5</v>
      </c>
      <c r="B124" s="39" t="s">
        <v>103</v>
      </c>
      <c r="C124" s="39" t="s">
        <v>12</v>
      </c>
      <c r="D124" s="40">
        <v>0</v>
      </c>
      <c r="E124" s="40">
        <v>100</v>
      </c>
      <c r="F124" s="40">
        <v>205</v>
      </c>
    </row>
    <row r="125" spans="1:6" x14ac:dyDescent="0.25">
      <c r="A125" s="37">
        <v>6</v>
      </c>
      <c r="B125" s="37" t="s">
        <v>104</v>
      </c>
      <c r="C125" s="37" t="s">
        <v>12</v>
      </c>
      <c r="D125" s="38">
        <v>500</v>
      </c>
      <c r="E125" s="38">
        <v>1000</v>
      </c>
      <c r="F125" s="38">
        <v>1000</v>
      </c>
    </row>
    <row r="126" spans="1:6" x14ac:dyDescent="0.25">
      <c r="A126" s="39">
        <v>7</v>
      </c>
      <c r="B126" s="39" t="s">
        <v>105</v>
      </c>
      <c r="C126" s="39" t="s">
        <v>12</v>
      </c>
      <c r="D126" s="40">
        <v>0</v>
      </c>
      <c r="E126" s="40">
        <v>300</v>
      </c>
      <c r="F126" s="40">
        <v>0.01</v>
      </c>
    </row>
    <row r="127" spans="1:6" x14ac:dyDescent="0.25">
      <c r="A127" s="37">
        <v>8</v>
      </c>
      <c r="B127" s="37" t="s">
        <v>106</v>
      </c>
      <c r="C127" s="37" t="s">
        <v>12</v>
      </c>
      <c r="D127" s="38">
        <v>0</v>
      </c>
      <c r="E127" s="38">
        <v>525</v>
      </c>
      <c r="F127" s="38">
        <v>601</v>
      </c>
    </row>
    <row r="128" spans="1:6" x14ac:dyDescent="0.25">
      <c r="A128" s="39">
        <v>9</v>
      </c>
      <c r="B128" s="39" t="s">
        <v>107</v>
      </c>
      <c r="C128" s="39" t="s">
        <v>12</v>
      </c>
      <c r="D128" s="40">
        <v>0</v>
      </c>
      <c r="E128" s="40">
        <v>1500</v>
      </c>
      <c r="F128" s="40">
        <v>1500</v>
      </c>
    </row>
    <row r="129" spans="1:6" x14ac:dyDescent="0.25">
      <c r="A129" s="37">
        <v>10</v>
      </c>
      <c r="B129" s="37" t="s">
        <v>108</v>
      </c>
      <c r="C129" s="37" t="s">
        <v>12</v>
      </c>
      <c r="D129" s="38">
        <v>100</v>
      </c>
      <c r="E129" s="38">
        <v>300</v>
      </c>
      <c r="F129" s="38">
        <v>300</v>
      </c>
    </row>
    <row r="130" spans="1:6" x14ac:dyDescent="0.25">
      <c r="A130" s="39">
        <v>12</v>
      </c>
      <c r="B130" s="39" t="s">
        <v>109</v>
      </c>
      <c r="C130" s="39" t="s">
        <v>10</v>
      </c>
      <c r="D130" s="40">
        <v>3144.15</v>
      </c>
      <c r="E130" s="40">
        <v>3528.82</v>
      </c>
      <c r="F130" s="40">
        <v>2643.36</v>
      </c>
    </row>
    <row r="131" spans="1:6" x14ac:dyDescent="0.25">
      <c r="A131" s="37">
        <v>13</v>
      </c>
      <c r="B131" s="37" t="s">
        <v>110</v>
      </c>
      <c r="C131" s="37" t="s">
        <v>12</v>
      </c>
      <c r="D131" s="38">
        <v>185404.95</v>
      </c>
      <c r="E131" s="38">
        <v>208731.61</v>
      </c>
      <c r="F131" s="38">
        <v>187392.78</v>
      </c>
    </row>
    <row r="132" spans="1:6" x14ac:dyDescent="0.25">
      <c r="A132" s="39">
        <v>14</v>
      </c>
      <c r="B132" s="39" t="s">
        <v>111</v>
      </c>
      <c r="C132" s="39" t="s">
        <v>10</v>
      </c>
      <c r="D132" s="40">
        <v>2181.0300000000002</v>
      </c>
      <c r="E132" s="40">
        <v>3020.06</v>
      </c>
      <c r="F132" s="40">
        <v>4583</v>
      </c>
    </row>
    <row r="133" spans="1:6" x14ac:dyDescent="0.25">
      <c r="A133" s="43">
        <v>15</v>
      </c>
      <c r="B133" s="43" t="s">
        <v>112</v>
      </c>
      <c r="C133" s="43" t="s">
        <v>10</v>
      </c>
      <c r="D133" s="44">
        <v>4500</v>
      </c>
      <c r="E133" s="44">
        <v>9001.07</v>
      </c>
      <c r="F133" s="44">
        <v>18000</v>
      </c>
    </row>
    <row r="134" spans="1:6" x14ac:dyDescent="0.25">
      <c r="A134" s="39">
        <v>16</v>
      </c>
      <c r="B134" s="39" t="s">
        <v>113</v>
      </c>
      <c r="C134" s="39" t="s">
        <v>10</v>
      </c>
      <c r="D134" s="40">
        <v>12139.74</v>
      </c>
      <c r="E134" s="40">
        <v>14476.35</v>
      </c>
      <c r="F134" s="40">
        <v>18601.75</v>
      </c>
    </row>
    <row r="135" spans="1:6" x14ac:dyDescent="0.25">
      <c r="A135" s="43">
        <v>17</v>
      </c>
      <c r="B135" s="43" t="s">
        <v>114</v>
      </c>
      <c r="C135" s="43" t="s">
        <v>10</v>
      </c>
      <c r="D135" s="44">
        <v>2150.0100000000002</v>
      </c>
      <c r="E135" s="44">
        <v>3935.06</v>
      </c>
      <c r="F135" s="44">
        <v>1200</v>
      </c>
    </row>
    <row r="136" spans="1:6" x14ac:dyDescent="0.25">
      <c r="A136" s="39">
        <v>18</v>
      </c>
      <c r="B136" s="39" t="s">
        <v>115</v>
      </c>
      <c r="C136" s="39" t="s">
        <v>12</v>
      </c>
      <c r="D136" s="40">
        <v>0</v>
      </c>
      <c r="E136" s="40">
        <v>0</v>
      </c>
      <c r="F136" s="40">
        <v>7000</v>
      </c>
    </row>
    <row r="137" spans="1:6" x14ac:dyDescent="0.25">
      <c r="A137" s="43">
        <v>19</v>
      </c>
      <c r="B137" s="43" t="s">
        <v>116</v>
      </c>
      <c r="C137" s="43" t="s">
        <v>10</v>
      </c>
      <c r="D137" s="44">
        <v>0</v>
      </c>
      <c r="E137" s="44">
        <v>0.06</v>
      </c>
      <c r="F137" s="44">
        <v>3775</v>
      </c>
    </row>
    <row r="138" spans="1:6" x14ac:dyDescent="0.25">
      <c r="A138" s="39">
        <v>20</v>
      </c>
      <c r="B138" s="39" t="s">
        <v>98</v>
      </c>
      <c r="C138" s="39" t="s">
        <v>12</v>
      </c>
      <c r="D138" s="40">
        <v>0</v>
      </c>
      <c r="E138" s="40">
        <v>0</v>
      </c>
      <c r="F138" s="40">
        <v>0.01</v>
      </c>
    </row>
    <row r="139" spans="1:6" x14ac:dyDescent="0.25">
      <c r="A139" s="43">
        <v>21</v>
      </c>
      <c r="B139" s="43" t="s">
        <v>117</v>
      </c>
      <c r="C139" s="43" t="s">
        <v>12</v>
      </c>
      <c r="D139" s="44">
        <v>0</v>
      </c>
      <c r="E139" s="44">
        <v>0</v>
      </c>
      <c r="F139" s="44">
        <v>10619.4</v>
      </c>
    </row>
    <row r="140" spans="1:6" x14ac:dyDescent="0.25">
      <c r="A140" s="39">
        <v>22</v>
      </c>
      <c r="B140" s="39" t="s">
        <v>118</v>
      </c>
      <c r="C140" s="39" t="s">
        <v>12</v>
      </c>
      <c r="D140" s="40">
        <v>0</v>
      </c>
      <c r="E140" s="40">
        <v>0</v>
      </c>
      <c r="F140" s="45">
        <v>500</v>
      </c>
    </row>
    <row r="141" spans="1:6" x14ac:dyDescent="0.25">
      <c r="A141" s="41"/>
      <c r="B141" s="41" t="s">
        <v>15</v>
      </c>
      <c r="C141" s="41" t="s">
        <v>16</v>
      </c>
      <c r="D141" s="49">
        <f>SUM(D120:D140)</f>
        <v>238169.49000000002</v>
      </c>
      <c r="E141" s="49">
        <f t="shared" ref="E141:F141" si="13">SUM(E120:E140)</f>
        <v>269718.08999999997</v>
      </c>
      <c r="F141" s="49">
        <f t="shared" si="13"/>
        <v>300582.31000000006</v>
      </c>
    </row>
    <row r="142" spans="1:6" x14ac:dyDescent="0.25">
      <c r="A142" s="36" t="s">
        <v>119</v>
      </c>
      <c r="B142" s="36"/>
      <c r="C142" s="36"/>
      <c r="D142" s="36"/>
      <c r="E142" s="36"/>
      <c r="F142" s="36"/>
    </row>
    <row r="143" spans="1:6" x14ac:dyDescent="0.25">
      <c r="A143" s="43">
        <v>1</v>
      </c>
      <c r="B143" s="43" t="s">
        <v>120</v>
      </c>
      <c r="C143" s="43" t="s">
        <v>27</v>
      </c>
      <c r="D143" s="44">
        <v>733.45</v>
      </c>
      <c r="E143" s="44">
        <v>943.14</v>
      </c>
      <c r="F143" s="44">
        <v>882.54</v>
      </c>
    </row>
    <row r="144" spans="1:6" x14ac:dyDescent="0.25">
      <c r="A144" s="39">
        <v>2</v>
      </c>
      <c r="B144" s="39" t="s">
        <v>121</v>
      </c>
      <c r="C144" s="39" t="s">
        <v>27</v>
      </c>
      <c r="D144" s="40">
        <v>527.46</v>
      </c>
      <c r="E144" s="40">
        <v>656.8</v>
      </c>
      <c r="F144" s="40">
        <v>681.04</v>
      </c>
    </row>
    <row r="145" spans="1:6" x14ac:dyDescent="0.25">
      <c r="A145" s="43">
        <v>3</v>
      </c>
      <c r="B145" s="43" t="s">
        <v>122</v>
      </c>
      <c r="C145" s="43" t="s">
        <v>27</v>
      </c>
      <c r="D145" s="44">
        <v>441.04</v>
      </c>
      <c r="E145" s="44">
        <v>571.83000000000004</v>
      </c>
      <c r="F145" s="44">
        <v>466.58</v>
      </c>
    </row>
    <row r="146" spans="1:6" x14ac:dyDescent="0.25">
      <c r="A146" s="39">
        <v>4</v>
      </c>
      <c r="B146" s="39" t="s">
        <v>123</v>
      </c>
      <c r="C146" s="39" t="s">
        <v>27</v>
      </c>
      <c r="D146" s="40">
        <v>564.47</v>
      </c>
      <c r="E146" s="40">
        <v>772.07</v>
      </c>
      <c r="F146" s="40">
        <v>723.99</v>
      </c>
    </row>
    <row r="147" spans="1:6" x14ac:dyDescent="0.25">
      <c r="A147" s="43">
        <v>5</v>
      </c>
      <c r="B147" s="43" t="s">
        <v>124</v>
      </c>
      <c r="C147" s="43" t="s">
        <v>12</v>
      </c>
      <c r="D147" s="44">
        <v>1500</v>
      </c>
      <c r="E147" s="44">
        <v>995.84</v>
      </c>
      <c r="F147" s="44">
        <v>0</v>
      </c>
    </row>
    <row r="148" spans="1:6" x14ac:dyDescent="0.25">
      <c r="A148" s="39">
        <v>6</v>
      </c>
      <c r="B148" s="39" t="s">
        <v>125</v>
      </c>
      <c r="C148" s="39" t="s">
        <v>12</v>
      </c>
      <c r="D148" s="40">
        <v>3446.9</v>
      </c>
      <c r="E148" s="40">
        <v>3648.68</v>
      </c>
      <c r="F148" s="40">
        <v>0</v>
      </c>
    </row>
    <row r="149" spans="1:6" x14ac:dyDescent="0.25">
      <c r="A149" s="43">
        <v>7</v>
      </c>
      <c r="B149" s="43" t="s">
        <v>126</v>
      </c>
      <c r="C149" s="43" t="s">
        <v>12</v>
      </c>
      <c r="D149" s="44">
        <v>200</v>
      </c>
      <c r="E149" s="44">
        <v>300</v>
      </c>
      <c r="F149" s="44">
        <v>0</v>
      </c>
    </row>
    <row r="150" spans="1:6" x14ac:dyDescent="0.25">
      <c r="A150" s="39">
        <v>8</v>
      </c>
      <c r="B150" s="39" t="s">
        <v>127</v>
      </c>
      <c r="C150" s="39" t="s">
        <v>12</v>
      </c>
      <c r="D150" s="40">
        <v>1134.19</v>
      </c>
      <c r="E150" s="40">
        <v>2750</v>
      </c>
      <c r="F150" s="40">
        <v>0</v>
      </c>
    </row>
    <row r="151" spans="1:6" x14ac:dyDescent="0.25">
      <c r="A151" s="43">
        <v>9</v>
      </c>
      <c r="B151" s="43" t="s">
        <v>128</v>
      </c>
      <c r="C151" s="43" t="s">
        <v>12</v>
      </c>
      <c r="D151" s="44">
        <v>124.46</v>
      </c>
      <c r="E151" s="44">
        <v>293.45</v>
      </c>
      <c r="F151" s="44">
        <v>0</v>
      </c>
    </row>
    <row r="152" spans="1:6" x14ac:dyDescent="0.25">
      <c r="A152" s="39">
        <v>10</v>
      </c>
      <c r="B152" s="39" t="s">
        <v>129</v>
      </c>
      <c r="C152" s="39" t="s">
        <v>27</v>
      </c>
      <c r="D152" s="40">
        <v>92.97</v>
      </c>
      <c r="E152" s="40">
        <v>127.09</v>
      </c>
      <c r="F152" s="40">
        <v>111.25</v>
      </c>
    </row>
    <row r="153" spans="1:6" x14ac:dyDescent="0.25">
      <c r="A153" s="43">
        <v>11</v>
      </c>
      <c r="B153" s="43" t="s">
        <v>130</v>
      </c>
      <c r="C153" s="43" t="s">
        <v>12</v>
      </c>
      <c r="D153" s="44">
        <v>800</v>
      </c>
      <c r="E153" s="44">
        <v>1326.75</v>
      </c>
      <c r="F153" s="44">
        <v>0</v>
      </c>
    </row>
    <row r="154" spans="1:6" x14ac:dyDescent="0.25">
      <c r="A154" s="39">
        <v>12</v>
      </c>
      <c r="B154" s="39" t="s">
        <v>131</v>
      </c>
      <c r="C154" s="39" t="s">
        <v>12</v>
      </c>
      <c r="D154" s="40">
        <v>500</v>
      </c>
      <c r="E154" s="40">
        <v>1200</v>
      </c>
      <c r="F154" s="40">
        <v>0</v>
      </c>
    </row>
    <row r="155" spans="1:6" x14ac:dyDescent="0.25">
      <c r="A155" s="43">
        <v>13</v>
      </c>
      <c r="B155" s="43" t="s">
        <v>132</v>
      </c>
      <c r="C155" s="43" t="s">
        <v>10</v>
      </c>
      <c r="D155" s="44">
        <v>3324.11</v>
      </c>
      <c r="E155" s="44">
        <v>7492.11</v>
      </c>
      <c r="F155" s="44">
        <v>0</v>
      </c>
    </row>
    <row r="156" spans="1:6" x14ac:dyDescent="0.25">
      <c r="A156" s="39">
        <v>14</v>
      </c>
      <c r="B156" s="39" t="s">
        <v>133</v>
      </c>
      <c r="C156" s="39" t="s">
        <v>12</v>
      </c>
      <c r="D156" s="40">
        <v>650</v>
      </c>
      <c r="E156" s="40">
        <v>4400.01</v>
      </c>
      <c r="F156" s="40">
        <v>3750.01</v>
      </c>
    </row>
    <row r="157" spans="1:6" x14ac:dyDescent="0.25">
      <c r="A157" s="43">
        <v>15</v>
      </c>
      <c r="B157" s="43" t="s">
        <v>134</v>
      </c>
      <c r="C157" s="43" t="s">
        <v>12</v>
      </c>
      <c r="D157" s="44">
        <v>300</v>
      </c>
      <c r="E157" s="44">
        <v>300</v>
      </c>
      <c r="F157" s="44">
        <v>0</v>
      </c>
    </row>
    <row r="158" spans="1:6" x14ac:dyDescent="0.25">
      <c r="A158" s="39">
        <v>16</v>
      </c>
      <c r="B158" s="39" t="s">
        <v>135</v>
      </c>
      <c r="C158" s="39" t="s">
        <v>12</v>
      </c>
      <c r="D158" s="40">
        <v>272.25</v>
      </c>
      <c r="E158" s="40">
        <v>510</v>
      </c>
      <c r="F158" s="40">
        <v>0</v>
      </c>
    </row>
    <row r="159" spans="1:6" x14ac:dyDescent="0.25">
      <c r="A159" s="43">
        <v>17</v>
      </c>
      <c r="B159" s="43" t="s">
        <v>136</v>
      </c>
      <c r="C159" s="43" t="s">
        <v>10</v>
      </c>
      <c r="D159" s="44">
        <v>6811.96</v>
      </c>
      <c r="E159" s="44">
        <v>10313.81</v>
      </c>
      <c r="F159" s="44">
        <v>0</v>
      </c>
    </row>
    <row r="160" spans="1:6" x14ac:dyDescent="0.25">
      <c r="A160" s="39">
        <v>18</v>
      </c>
      <c r="B160" s="39" t="s">
        <v>137</v>
      </c>
      <c r="C160" s="39" t="s">
        <v>12</v>
      </c>
      <c r="D160" s="40">
        <v>6325</v>
      </c>
      <c r="E160" s="40">
        <v>6273.3</v>
      </c>
      <c r="F160" s="40">
        <v>0</v>
      </c>
    </row>
    <row r="161" spans="1:6" x14ac:dyDescent="0.25">
      <c r="A161" s="43">
        <v>19</v>
      </c>
      <c r="B161" s="43" t="s">
        <v>138</v>
      </c>
      <c r="C161" s="43" t="s">
        <v>12</v>
      </c>
      <c r="D161" s="44">
        <v>0</v>
      </c>
      <c r="E161" s="44">
        <v>0.01</v>
      </c>
      <c r="F161" s="44">
        <v>0</v>
      </c>
    </row>
    <row r="162" spans="1:6" x14ac:dyDescent="0.25">
      <c r="A162" s="39">
        <v>20</v>
      </c>
      <c r="B162" s="39" t="s">
        <v>139</v>
      </c>
      <c r="C162" s="39" t="s">
        <v>12</v>
      </c>
      <c r="D162" s="40">
        <v>742.9</v>
      </c>
      <c r="E162" s="40">
        <v>1962.01</v>
      </c>
      <c r="F162" s="40">
        <v>0</v>
      </c>
    </row>
    <row r="163" spans="1:6" x14ac:dyDescent="0.25">
      <c r="A163" s="43">
        <v>21</v>
      </c>
      <c r="B163" s="43" t="s">
        <v>140</v>
      </c>
      <c r="C163" s="43" t="s">
        <v>12</v>
      </c>
      <c r="D163" s="44">
        <v>0</v>
      </c>
      <c r="E163" s="44">
        <v>1100</v>
      </c>
      <c r="F163" s="44">
        <v>0</v>
      </c>
    </row>
    <row r="164" spans="1:6" x14ac:dyDescent="0.25">
      <c r="A164" s="41"/>
      <c r="B164" s="41" t="s">
        <v>15</v>
      </c>
      <c r="C164" s="41" t="s">
        <v>16</v>
      </c>
      <c r="D164" s="49">
        <f>SUM(D143:D163)</f>
        <v>28491.16</v>
      </c>
      <c r="E164" s="49">
        <f t="shared" ref="E164:F164" si="14">SUM(E143:E163)</f>
        <v>45936.900000000009</v>
      </c>
      <c r="F164" s="49">
        <f t="shared" si="14"/>
        <v>6615.41</v>
      </c>
    </row>
    <row r="165" spans="1:6" x14ac:dyDescent="0.25">
      <c r="A165" s="36" t="s">
        <v>141</v>
      </c>
      <c r="B165" s="36"/>
      <c r="C165" s="36"/>
      <c r="D165" s="36"/>
      <c r="E165" s="36"/>
      <c r="F165" s="36"/>
    </row>
    <row r="166" spans="1:6" x14ac:dyDescent="0.25">
      <c r="A166" s="39">
        <v>1</v>
      </c>
      <c r="B166" s="39" t="s">
        <v>110</v>
      </c>
      <c r="C166" s="39" t="s">
        <v>12</v>
      </c>
      <c r="D166" s="40">
        <v>11000</v>
      </c>
      <c r="E166" s="40">
        <v>7336.41</v>
      </c>
      <c r="F166" s="40">
        <v>10503.67</v>
      </c>
    </row>
    <row r="167" spans="1:6" x14ac:dyDescent="0.25">
      <c r="A167" s="41"/>
      <c r="B167" s="41" t="s">
        <v>15</v>
      </c>
      <c r="C167" s="41" t="s">
        <v>16</v>
      </c>
      <c r="D167" s="49">
        <f>SUM(D166)</f>
        <v>11000</v>
      </c>
      <c r="E167" s="49">
        <f t="shared" ref="E167:F167" si="15">SUM(E166)</f>
        <v>7336.41</v>
      </c>
      <c r="F167" s="49">
        <f t="shared" si="15"/>
        <v>10503.67</v>
      </c>
    </row>
    <row r="168" spans="1:6" x14ac:dyDescent="0.25">
      <c r="A168" s="36" t="s">
        <v>25</v>
      </c>
      <c r="B168" s="36"/>
      <c r="C168" s="36"/>
      <c r="D168" s="36"/>
      <c r="E168" s="36"/>
      <c r="F168" s="36"/>
    </row>
    <row r="169" spans="1:6" x14ac:dyDescent="0.25">
      <c r="A169" s="43">
        <v>1</v>
      </c>
      <c r="B169" s="43" t="s">
        <v>142</v>
      </c>
      <c r="C169" s="43" t="s">
        <v>27</v>
      </c>
      <c r="D169" s="44">
        <v>52.59</v>
      </c>
      <c r="E169" s="44">
        <v>57.84</v>
      </c>
      <c r="F169" s="44">
        <v>57.84</v>
      </c>
    </row>
    <row r="170" spans="1:6" x14ac:dyDescent="0.25">
      <c r="A170" s="39">
        <v>2</v>
      </c>
      <c r="B170" s="39" t="s">
        <v>142</v>
      </c>
      <c r="C170" s="39" t="s">
        <v>12</v>
      </c>
      <c r="D170" s="40">
        <v>289.75</v>
      </c>
      <c r="E170" s="40">
        <v>0.01</v>
      </c>
      <c r="F170" s="40">
        <v>0.01</v>
      </c>
    </row>
    <row r="171" spans="1:6" x14ac:dyDescent="0.25">
      <c r="A171" s="43">
        <v>3</v>
      </c>
      <c r="B171" s="43" t="s">
        <v>143</v>
      </c>
      <c r="C171" s="43" t="s">
        <v>10</v>
      </c>
      <c r="D171" s="44">
        <v>5633.85</v>
      </c>
      <c r="E171" s="44">
        <v>0</v>
      </c>
      <c r="F171" s="44">
        <v>0</v>
      </c>
    </row>
    <row r="172" spans="1:6" x14ac:dyDescent="0.25">
      <c r="A172" s="39">
        <v>4</v>
      </c>
      <c r="B172" s="39" t="s">
        <v>144</v>
      </c>
      <c r="C172" s="39" t="s">
        <v>12</v>
      </c>
      <c r="D172" s="40">
        <v>600</v>
      </c>
      <c r="E172" s="40">
        <v>300</v>
      </c>
      <c r="F172" s="45">
        <v>4300</v>
      </c>
    </row>
    <row r="173" spans="1:6" x14ac:dyDescent="0.25">
      <c r="A173" s="43">
        <v>5</v>
      </c>
      <c r="B173" s="39" t="s">
        <v>145</v>
      </c>
      <c r="C173" s="39" t="s">
        <v>10</v>
      </c>
      <c r="D173" s="40">
        <v>162.58000000000001</v>
      </c>
      <c r="E173" s="40">
        <v>0</v>
      </c>
      <c r="F173" s="40">
        <v>0</v>
      </c>
    </row>
    <row r="174" spans="1:6" x14ac:dyDescent="0.25">
      <c r="A174" s="39">
        <v>6</v>
      </c>
      <c r="B174" s="43" t="s">
        <v>36</v>
      </c>
      <c r="C174" s="43" t="s">
        <v>12</v>
      </c>
      <c r="D174" s="44">
        <v>0</v>
      </c>
      <c r="E174" s="44">
        <v>158.4</v>
      </c>
      <c r="F174" s="45">
        <v>400.03</v>
      </c>
    </row>
    <row r="175" spans="1:6" x14ac:dyDescent="0.25">
      <c r="A175" s="43">
        <v>7</v>
      </c>
      <c r="B175" s="39" t="s">
        <v>146</v>
      </c>
      <c r="C175" s="39" t="s">
        <v>12</v>
      </c>
      <c r="D175" s="40">
        <v>31584</v>
      </c>
      <c r="E175" s="40">
        <v>31584.01</v>
      </c>
      <c r="F175" s="40">
        <v>0</v>
      </c>
    </row>
    <row r="176" spans="1:6" x14ac:dyDescent="0.25">
      <c r="A176" s="39">
        <v>8</v>
      </c>
      <c r="B176" s="43" t="s">
        <v>147</v>
      </c>
      <c r="C176" s="43" t="s">
        <v>10</v>
      </c>
      <c r="D176" s="44">
        <v>0</v>
      </c>
      <c r="E176" s="44">
        <v>1361.59</v>
      </c>
      <c r="F176" s="44">
        <v>633.85</v>
      </c>
    </row>
    <row r="177" spans="1:6" x14ac:dyDescent="0.25">
      <c r="A177" s="43">
        <v>9</v>
      </c>
      <c r="B177" s="39" t="s">
        <v>148</v>
      </c>
      <c r="C177" s="39" t="s">
        <v>10</v>
      </c>
      <c r="D177" s="40">
        <v>0</v>
      </c>
      <c r="E177" s="40">
        <v>937.01</v>
      </c>
      <c r="F177" s="40">
        <v>662.32</v>
      </c>
    </row>
    <row r="178" spans="1:6" x14ac:dyDescent="0.25">
      <c r="A178" s="39">
        <v>10</v>
      </c>
      <c r="B178" s="43" t="s">
        <v>149</v>
      </c>
      <c r="C178" s="43" t="s">
        <v>10</v>
      </c>
      <c r="D178" s="44">
        <v>0</v>
      </c>
      <c r="E178" s="44">
        <v>1199.98</v>
      </c>
      <c r="F178" s="44">
        <v>0</v>
      </c>
    </row>
    <row r="179" spans="1:6" x14ac:dyDescent="0.25">
      <c r="A179" s="43">
        <v>11</v>
      </c>
      <c r="B179" s="39" t="s">
        <v>150</v>
      </c>
      <c r="C179" s="39" t="s">
        <v>10</v>
      </c>
      <c r="D179" s="40">
        <v>0</v>
      </c>
      <c r="E179" s="40">
        <v>0.05</v>
      </c>
      <c r="F179" s="40">
        <v>0.03</v>
      </c>
    </row>
    <row r="180" spans="1:6" x14ac:dyDescent="0.25">
      <c r="A180" s="39">
        <v>12</v>
      </c>
      <c r="B180" s="43" t="s">
        <v>151</v>
      </c>
      <c r="C180" s="43" t="s">
        <v>10</v>
      </c>
      <c r="D180" s="44">
        <v>0</v>
      </c>
      <c r="E180" s="44">
        <v>0.02</v>
      </c>
      <c r="F180" s="44">
        <v>0.02</v>
      </c>
    </row>
    <row r="181" spans="1:6" x14ac:dyDescent="0.25">
      <c r="A181" s="43">
        <v>13</v>
      </c>
      <c r="B181" s="39" t="s">
        <v>152</v>
      </c>
      <c r="C181" s="39" t="s">
        <v>10</v>
      </c>
      <c r="D181" s="40">
        <v>0</v>
      </c>
      <c r="E181" s="40">
        <v>0.02</v>
      </c>
      <c r="F181" s="40">
        <v>1420.4</v>
      </c>
    </row>
    <row r="182" spans="1:6" x14ac:dyDescent="0.25">
      <c r="A182" s="39">
        <v>14</v>
      </c>
      <c r="B182" s="43" t="s">
        <v>153</v>
      </c>
      <c r="C182" s="43" t="s">
        <v>10</v>
      </c>
      <c r="D182" s="44">
        <v>0</v>
      </c>
      <c r="E182" s="44">
        <v>0.02</v>
      </c>
      <c r="F182" s="44">
        <v>0.02</v>
      </c>
    </row>
    <row r="183" spans="1:6" x14ac:dyDescent="0.25">
      <c r="A183" s="43">
        <v>15</v>
      </c>
      <c r="B183" s="39" t="s">
        <v>154</v>
      </c>
      <c r="C183" s="39" t="s">
        <v>10</v>
      </c>
      <c r="D183" s="40">
        <v>0</v>
      </c>
      <c r="E183" s="40">
        <v>0.02</v>
      </c>
      <c r="F183" s="45">
        <v>1461.57</v>
      </c>
    </row>
    <row r="184" spans="1:6" x14ac:dyDescent="0.25">
      <c r="A184" s="39">
        <v>16</v>
      </c>
      <c r="B184" s="43" t="s">
        <v>155</v>
      </c>
      <c r="C184" s="43" t="s">
        <v>10</v>
      </c>
      <c r="D184" s="44">
        <v>0</v>
      </c>
      <c r="E184" s="44">
        <v>0.02</v>
      </c>
      <c r="F184" s="44">
        <v>10944.65</v>
      </c>
    </row>
    <row r="185" spans="1:6" x14ac:dyDescent="0.25">
      <c r="A185" s="41"/>
      <c r="B185" s="41" t="s">
        <v>15</v>
      </c>
      <c r="C185" s="41" t="s">
        <v>16</v>
      </c>
      <c r="D185" s="49">
        <f>SUM(D169:D184)</f>
        <v>38322.770000000004</v>
      </c>
      <c r="E185" s="49">
        <f t="shared" ref="E185:F185" si="16">SUM(E169:E184)</f>
        <v>35598.989999999991</v>
      </c>
      <c r="F185" s="49">
        <f t="shared" si="16"/>
        <v>19880.739999999998</v>
      </c>
    </row>
    <row r="186" spans="1:6" x14ac:dyDescent="0.25">
      <c r="A186" s="36" t="s">
        <v>156</v>
      </c>
      <c r="B186" s="36"/>
      <c r="C186" s="36"/>
      <c r="D186" s="36"/>
      <c r="E186" s="36"/>
      <c r="F186" s="36"/>
    </row>
    <row r="187" spans="1:6" x14ac:dyDescent="0.25">
      <c r="A187" s="39">
        <v>1</v>
      </c>
      <c r="B187" s="39" t="s">
        <v>157</v>
      </c>
      <c r="C187" s="39" t="s">
        <v>12</v>
      </c>
      <c r="D187" s="40">
        <v>2700</v>
      </c>
      <c r="E187" s="40">
        <v>0.01</v>
      </c>
      <c r="F187" s="40">
        <v>3000</v>
      </c>
    </row>
    <row r="188" spans="1:6" x14ac:dyDescent="0.25">
      <c r="A188" s="43">
        <v>2</v>
      </c>
      <c r="B188" s="43" t="s">
        <v>158</v>
      </c>
      <c r="C188" s="43" t="s">
        <v>12</v>
      </c>
      <c r="D188" s="44">
        <v>0</v>
      </c>
      <c r="E188" s="44">
        <v>800</v>
      </c>
      <c r="F188" s="40">
        <v>2000</v>
      </c>
    </row>
    <row r="189" spans="1:6" x14ac:dyDescent="0.25">
      <c r="A189" s="39">
        <v>3</v>
      </c>
      <c r="B189" s="39" t="s">
        <v>159</v>
      </c>
      <c r="C189" s="39" t="s">
        <v>12</v>
      </c>
      <c r="D189" s="40">
        <v>1729.77</v>
      </c>
      <c r="E189" s="40">
        <v>0</v>
      </c>
      <c r="F189" s="40">
        <v>0</v>
      </c>
    </row>
    <row r="190" spans="1:6" x14ac:dyDescent="0.25">
      <c r="A190" s="43">
        <v>4</v>
      </c>
      <c r="B190" s="43" t="s">
        <v>160</v>
      </c>
      <c r="C190" s="43" t="s">
        <v>12</v>
      </c>
      <c r="D190" s="44">
        <v>119</v>
      </c>
      <c r="E190" s="44">
        <v>0.01</v>
      </c>
      <c r="F190" s="44">
        <v>1750</v>
      </c>
    </row>
    <row r="191" spans="1:6" x14ac:dyDescent="0.25">
      <c r="A191" s="39">
        <v>5</v>
      </c>
      <c r="B191" s="39" t="s">
        <v>161</v>
      </c>
      <c r="C191" s="39" t="s">
        <v>12</v>
      </c>
      <c r="D191" s="40">
        <v>0</v>
      </c>
      <c r="E191" s="40">
        <v>400</v>
      </c>
      <c r="F191" s="40">
        <v>440</v>
      </c>
    </row>
    <row r="192" spans="1:6" x14ac:dyDescent="0.25">
      <c r="A192" s="41"/>
      <c r="B192" s="41" t="s">
        <v>15</v>
      </c>
      <c r="C192" s="41" t="s">
        <v>16</v>
      </c>
      <c r="D192" s="49">
        <f>SUM(D187:D191)</f>
        <v>4548.7700000000004</v>
      </c>
      <c r="E192" s="49">
        <f t="shared" ref="E192:F192" si="17">SUM(E187:E191)</f>
        <v>1200.02</v>
      </c>
      <c r="F192" s="49">
        <f t="shared" si="17"/>
        <v>7190</v>
      </c>
    </row>
    <row r="193" spans="1:6" x14ac:dyDescent="0.25">
      <c r="A193" s="36" t="s">
        <v>42</v>
      </c>
      <c r="B193" s="36"/>
      <c r="C193" s="36"/>
      <c r="D193" s="36"/>
      <c r="E193" s="36"/>
      <c r="F193" s="36"/>
    </row>
    <row r="194" spans="1:6" x14ac:dyDescent="0.25">
      <c r="A194" s="37">
        <v>1</v>
      </c>
      <c r="B194" s="37" t="s">
        <v>162</v>
      </c>
      <c r="C194" s="37" t="s">
        <v>10</v>
      </c>
      <c r="D194" s="38">
        <v>49370.69</v>
      </c>
      <c r="E194" s="38">
        <v>85944.26</v>
      </c>
      <c r="F194" s="38">
        <v>90044.46</v>
      </c>
    </row>
    <row r="195" spans="1:6" x14ac:dyDescent="0.25">
      <c r="A195" s="39">
        <v>2</v>
      </c>
      <c r="B195" s="39" t="s">
        <v>163</v>
      </c>
      <c r="C195" s="39" t="s">
        <v>12</v>
      </c>
      <c r="D195" s="40">
        <v>105641.82</v>
      </c>
      <c r="E195" s="40">
        <v>171450.91</v>
      </c>
      <c r="F195" s="40">
        <v>182294.12</v>
      </c>
    </row>
    <row r="196" spans="1:6" x14ac:dyDescent="0.25">
      <c r="A196" s="37">
        <v>3</v>
      </c>
      <c r="B196" s="37" t="s">
        <v>164</v>
      </c>
      <c r="C196" s="37" t="s">
        <v>10</v>
      </c>
      <c r="D196" s="38">
        <v>3347.21</v>
      </c>
      <c r="E196" s="38">
        <v>6904.76</v>
      </c>
      <c r="F196" s="38">
        <v>7056.51</v>
      </c>
    </row>
    <row r="197" spans="1:6" x14ac:dyDescent="0.25">
      <c r="A197" s="39">
        <v>4</v>
      </c>
      <c r="B197" s="39" t="s">
        <v>165</v>
      </c>
      <c r="C197" s="39" t="s">
        <v>10</v>
      </c>
      <c r="D197" s="40">
        <v>24645.200000000001</v>
      </c>
      <c r="E197" s="40">
        <v>32079.88</v>
      </c>
      <c r="F197" s="40">
        <v>31895.06</v>
      </c>
    </row>
    <row r="198" spans="1:6" x14ac:dyDescent="0.25">
      <c r="A198" s="37">
        <v>5</v>
      </c>
      <c r="B198" s="37" t="s">
        <v>166</v>
      </c>
      <c r="C198" s="37" t="s">
        <v>12</v>
      </c>
      <c r="D198" s="38">
        <v>0</v>
      </c>
      <c r="E198" s="38">
        <v>0.03</v>
      </c>
      <c r="F198" s="38">
        <v>19429.84</v>
      </c>
    </row>
    <row r="199" spans="1:6" x14ac:dyDescent="0.25">
      <c r="A199" s="39">
        <v>6</v>
      </c>
      <c r="B199" s="39" t="s">
        <v>167</v>
      </c>
      <c r="C199" s="39" t="s">
        <v>12</v>
      </c>
      <c r="D199" s="40">
        <v>0</v>
      </c>
      <c r="E199" s="40">
        <v>250</v>
      </c>
      <c r="F199" s="40">
        <v>250</v>
      </c>
    </row>
    <row r="200" spans="1:6" x14ac:dyDescent="0.25">
      <c r="A200" s="37">
        <v>7</v>
      </c>
      <c r="B200" s="37" t="s">
        <v>167</v>
      </c>
      <c r="C200" s="37" t="s">
        <v>10</v>
      </c>
      <c r="D200" s="38">
        <v>0</v>
      </c>
      <c r="E200" s="38">
        <v>432</v>
      </c>
      <c r="F200" s="38">
        <v>300</v>
      </c>
    </row>
    <row r="201" spans="1:6" x14ac:dyDescent="0.25">
      <c r="A201" s="41"/>
      <c r="B201" s="41" t="s">
        <v>15</v>
      </c>
      <c r="C201" s="41" t="s">
        <v>16</v>
      </c>
      <c r="D201" s="49">
        <f>SUM(D194:D200)</f>
        <v>183004.92</v>
      </c>
      <c r="E201" s="49">
        <f t="shared" ref="E201:F201" si="18">SUM(E194:E200)</f>
        <v>297061.84000000003</v>
      </c>
      <c r="F201" s="49">
        <f t="shared" si="18"/>
        <v>331269.99000000005</v>
      </c>
    </row>
    <row r="202" spans="1:6" x14ac:dyDescent="0.25">
      <c r="A202" s="36" t="s">
        <v>168</v>
      </c>
      <c r="B202" s="36"/>
      <c r="C202" s="36"/>
      <c r="D202" s="36"/>
      <c r="E202" s="36"/>
      <c r="F202" s="36"/>
    </row>
    <row r="203" spans="1:6" x14ac:dyDescent="0.25">
      <c r="A203" s="39">
        <v>1</v>
      </c>
      <c r="B203" s="39" t="s">
        <v>169</v>
      </c>
      <c r="C203" s="39" t="s">
        <v>170</v>
      </c>
      <c r="D203" s="40">
        <v>0</v>
      </c>
      <c r="E203" s="40">
        <v>0.09</v>
      </c>
      <c r="F203" s="40">
        <v>0.09</v>
      </c>
    </row>
    <row r="204" spans="1:6" x14ac:dyDescent="0.25">
      <c r="A204" s="53"/>
      <c r="B204" s="53"/>
      <c r="C204" s="53"/>
      <c r="D204" s="54">
        <f>SUM(D203)</f>
        <v>0</v>
      </c>
      <c r="E204" s="54">
        <f t="shared" ref="E204:F204" si="19">SUM(E203)</f>
        <v>0.09</v>
      </c>
      <c r="F204" s="54">
        <f t="shared" si="19"/>
        <v>0.09</v>
      </c>
    </row>
    <row r="205" spans="1:6" x14ac:dyDescent="0.25">
      <c r="A205" s="36" t="s">
        <v>171</v>
      </c>
      <c r="B205" s="36"/>
      <c r="C205" s="36"/>
      <c r="D205" s="36"/>
      <c r="E205" s="36"/>
      <c r="F205" s="36"/>
    </row>
    <row r="206" spans="1:6" x14ac:dyDescent="0.25">
      <c r="A206" s="39">
        <v>1</v>
      </c>
      <c r="B206" s="39" t="s">
        <v>172</v>
      </c>
      <c r="C206" s="39" t="s">
        <v>27</v>
      </c>
      <c r="D206" s="40">
        <v>0</v>
      </c>
      <c r="E206" s="40">
        <v>0</v>
      </c>
      <c r="F206" s="40">
        <v>200</v>
      </c>
    </row>
    <row r="207" spans="1:6" x14ac:dyDescent="0.25">
      <c r="A207" s="37">
        <v>2</v>
      </c>
      <c r="B207" s="37" t="s">
        <v>173</v>
      </c>
      <c r="C207" s="37" t="s">
        <v>12</v>
      </c>
      <c r="D207" s="38">
        <v>0</v>
      </c>
      <c r="E207" s="38">
        <v>0</v>
      </c>
      <c r="F207" s="38">
        <v>17580</v>
      </c>
    </row>
    <row r="208" spans="1:6" x14ac:dyDescent="0.25">
      <c r="A208" s="39">
        <v>3</v>
      </c>
      <c r="B208" s="39" t="s">
        <v>146</v>
      </c>
      <c r="C208" s="39" t="s">
        <v>12</v>
      </c>
      <c r="D208" s="40">
        <v>0</v>
      </c>
      <c r="E208" s="40">
        <v>0</v>
      </c>
      <c r="F208" s="40">
        <v>77272</v>
      </c>
    </row>
    <row r="209" spans="1:6" x14ac:dyDescent="0.25">
      <c r="A209" s="37">
        <v>4</v>
      </c>
      <c r="B209" s="37" t="s">
        <v>79</v>
      </c>
      <c r="C209" s="37" t="s">
        <v>10</v>
      </c>
      <c r="D209" s="38">
        <v>0</v>
      </c>
      <c r="E209" s="38">
        <v>0</v>
      </c>
      <c r="F209" s="38">
        <v>1048</v>
      </c>
    </row>
    <row r="210" spans="1:6" x14ac:dyDescent="0.25">
      <c r="A210" s="39">
        <v>5</v>
      </c>
      <c r="B210" s="39" t="s">
        <v>87</v>
      </c>
      <c r="C210" s="39" t="s">
        <v>10</v>
      </c>
      <c r="D210" s="40">
        <v>0</v>
      </c>
      <c r="E210" s="40">
        <v>0</v>
      </c>
      <c r="F210" s="40">
        <v>90469.26</v>
      </c>
    </row>
    <row r="211" spans="1:6" x14ac:dyDescent="0.25">
      <c r="A211" s="37">
        <v>6</v>
      </c>
      <c r="B211" s="37" t="s">
        <v>174</v>
      </c>
      <c r="C211" s="37" t="s">
        <v>10</v>
      </c>
      <c r="D211" s="38">
        <v>0</v>
      </c>
      <c r="E211" s="38">
        <v>0</v>
      </c>
      <c r="F211" s="38">
        <v>10910.59</v>
      </c>
    </row>
    <row r="212" spans="1:6" x14ac:dyDescent="0.25">
      <c r="A212" s="39">
        <v>7</v>
      </c>
      <c r="B212" s="39" t="s">
        <v>175</v>
      </c>
      <c r="C212" s="39" t="s">
        <v>10</v>
      </c>
      <c r="D212" s="40">
        <v>0</v>
      </c>
      <c r="E212" s="40">
        <v>0</v>
      </c>
      <c r="F212" s="40">
        <v>1200.04</v>
      </c>
    </row>
    <row r="213" spans="1:6" x14ac:dyDescent="0.25">
      <c r="A213" s="37">
        <v>8</v>
      </c>
      <c r="B213" s="37" t="s">
        <v>176</v>
      </c>
      <c r="C213" s="37" t="s">
        <v>10</v>
      </c>
      <c r="D213" s="38">
        <v>0</v>
      </c>
      <c r="E213" s="38">
        <v>0</v>
      </c>
      <c r="F213" s="38">
        <v>0.06</v>
      </c>
    </row>
    <row r="214" spans="1:6" x14ac:dyDescent="0.25">
      <c r="A214" s="39">
        <v>9</v>
      </c>
      <c r="B214" s="39" t="s">
        <v>177</v>
      </c>
      <c r="C214" s="39" t="s">
        <v>10</v>
      </c>
      <c r="D214" s="40">
        <v>0</v>
      </c>
      <c r="E214" s="40">
        <v>0</v>
      </c>
      <c r="F214" s="40">
        <v>1320.05</v>
      </c>
    </row>
    <row r="215" spans="1:6" x14ac:dyDescent="0.25">
      <c r="A215" s="41"/>
      <c r="B215" s="41" t="s">
        <v>15</v>
      </c>
      <c r="C215" s="41"/>
      <c r="D215" s="49">
        <f>SUM(D206:D214)</f>
        <v>0</v>
      </c>
      <c r="E215" s="49">
        <f t="shared" ref="E215:F215" si="20">SUM(E206:E214)</f>
        <v>0</v>
      </c>
      <c r="F215" s="49">
        <f t="shared" si="20"/>
        <v>200000</v>
      </c>
    </row>
    <row r="216" spans="1:6" x14ac:dyDescent="0.25">
      <c r="A216" s="50"/>
      <c r="B216" s="50" t="s">
        <v>178</v>
      </c>
      <c r="C216" s="50"/>
      <c r="D216" s="52">
        <f>SUM(D61+D65+D75+D88+D98+D111+D118+D141+D164+D167+D185+D192+D201+D204+D215)</f>
        <v>1945524.2899999998</v>
      </c>
      <c r="E216" s="52">
        <f t="shared" ref="E216:F216" si="21">SUM(E61+E65+E75+E88+E98+E111+E118+E141+E164+E167+E185+E192+E201+E204+E215)</f>
        <v>3038296.9600000004</v>
      </c>
      <c r="F216" s="52">
        <f t="shared" si="21"/>
        <v>3583090.6000000006</v>
      </c>
    </row>
    <row r="217" spans="1:6" x14ac:dyDescent="0.25">
      <c r="A217" s="2" t="s">
        <v>179</v>
      </c>
    </row>
    <row r="218" spans="1:6" ht="15.75" x14ac:dyDescent="0.25">
      <c r="B218" s="46"/>
      <c r="C218" s="46" t="s">
        <v>180</v>
      </c>
      <c r="D218" s="46" t="s">
        <v>181</v>
      </c>
      <c r="E218" s="46" t="s">
        <v>182</v>
      </c>
    </row>
    <row r="219" spans="1:6" ht="15.75" x14ac:dyDescent="0.25">
      <c r="B219" s="46" t="s">
        <v>183</v>
      </c>
      <c r="C219" s="42">
        <v>602543.92000000004</v>
      </c>
      <c r="D219" s="42">
        <v>642813.6</v>
      </c>
      <c r="E219" s="42">
        <v>540872.39</v>
      </c>
    </row>
    <row r="220" spans="1:6" ht="15.75" x14ac:dyDescent="0.25">
      <c r="B220" s="46" t="s">
        <v>184</v>
      </c>
      <c r="C220" s="42">
        <v>1945524.29</v>
      </c>
      <c r="D220" s="42">
        <v>3038296.9</v>
      </c>
      <c r="E220" s="42">
        <v>3583090.6</v>
      </c>
    </row>
    <row r="221" spans="1:6" ht="15.75" x14ac:dyDescent="0.25">
      <c r="B221" s="47" t="s">
        <v>185</v>
      </c>
      <c r="C221" s="48">
        <v>2548068.21</v>
      </c>
      <c r="D221" s="48">
        <v>3681110.5</v>
      </c>
      <c r="E221" s="48">
        <v>4123962.99</v>
      </c>
    </row>
    <row r="222" spans="1:6" x14ac:dyDescent="0.25">
      <c r="A222" s="2"/>
    </row>
    <row r="223" spans="1:6" x14ac:dyDescent="0.25">
      <c r="A223" s="1"/>
    </row>
    <row r="224" spans="1:6" x14ac:dyDescent="0.25">
      <c r="A224" s="1"/>
    </row>
    <row r="225" spans="1:5" x14ac:dyDescent="0.25">
      <c r="A225" s="1"/>
    </row>
    <row r="226" spans="1:5" x14ac:dyDescent="0.25">
      <c r="A226" s="1"/>
    </row>
    <row r="227" spans="1:5" x14ac:dyDescent="0.25">
      <c r="A227" s="1"/>
    </row>
    <row r="228" spans="1:5" x14ac:dyDescent="0.25">
      <c r="A228" s="2"/>
    </row>
    <row r="229" spans="1:5" ht="15.75" thickBot="1" x14ac:dyDescent="0.3">
      <c r="A229" s="1"/>
    </row>
    <row r="230" spans="1:5" ht="16.5" thickBot="1" x14ac:dyDescent="0.3">
      <c r="A230" s="3" t="s">
        <v>186</v>
      </c>
      <c r="B230" s="4" t="s">
        <v>187</v>
      </c>
      <c r="C230" s="5" t="s">
        <v>188</v>
      </c>
      <c r="D230" s="6" t="s">
        <v>189</v>
      </c>
      <c r="E230" s="7" t="s">
        <v>190</v>
      </c>
    </row>
    <row r="231" spans="1:5" ht="48" thickBot="1" x14ac:dyDescent="0.3">
      <c r="A231" s="8">
        <v>1</v>
      </c>
      <c r="B231" s="9" t="s">
        <v>191</v>
      </c>
      <c r="C231" s="10">
        <v>565.76</v>
      </c>
      <c r="D231" s="10">
        <v>565.76</v>
      </c>
      <c r="E231" s="11">
        <v>581.46</v>
      </c>
    </row>
    <row r="232" spans="1:5" ht="16.5" thickBot="1" x14ac:dyDescent="0.3">
      <c r="A232" s="12">
        <v>2</v>
      </c>
      <c r="B232" s="13" t="s">
        <v>192</v>
      </c>
      <c r="C232" s="14">
        <v>0</v>
      </c>
      <c r="D232" s="14">
        <v>38.9</v>
      </c>
      <c r="E232" s="15">
        <v>6.4</v>
      </c>
    </row>
    <row r="233" spans="1:5" ht="16.5" thickBot="1" x14ac:dyDescent="0.3">
      <c r="A233" s="8">
        <v>3</v>
      </c>
      <c r="B233" s="16" t="s">
        <v>193</v>
      </c>
      <c r="C233" s="10">
        <v>91.89</v>
      </c>
      <c r="D233" s="10">
        <v>84.8</v>
      </c>
      <c r="E233" s="17">
        <v>191.41</v>
      </c>
    </row>
    <row r="234" spans="1:5" ht="16.5" thickBot="1" x14ac:dyDescent="0.3">
      <c r="A234" s="12">
        <v>4</v>
      </c>
      <c r="B234" s="13" t="s">
        <v>194</v>
      </c>
      <c r="C234" s="14">
        <v>66.900000000000006</v>
      </c>
      <c r="D234" s="14">
        <v>30</v>
      </c>
      <c r="E234" s="15">
        <v>30</v>
      </c>
    </row>
    <row r="235" spans="1:5" ht="16.5" thickBot="1" x14ac:dyDescent="0.3">
      <c r="A235" s="8">
        <v>5</v>
      </c>
      <c r="B235" s="16" t="s">
        <v>195</v>
      </c>
      <c r="C235" s="10">
        <v>46.28</v>
      </c>
      <c r="D235" s="10">
        <v>48.34</v>
      </c>
      <c r="E235" s="17">
        <v>0</v>
      </c>
    </row>
    <row r="236" spans="1:5" ht="16.5" thickBot="1" x14ac:dyDescent="0.3">
      <c r="A236" s="12">
        <v>6</v>
      </c>
      <c r="B236" s="13" t="s">
        <v>196</v>
      </c>
      <c r="C236" s="14">
        <v>4</v>
      </c>
      <c r="D236" s="14">
        <v>234.2</v>
      </c>
      <c r="E236" s="15">
        <v>0</v>
      </c>
    </row>
    <row r="237" spans="1:5" ht="16.5" thickBot="1" x14ac:dyDescent="0.3">
      <c r="A237" s="8">
        <v>7</v>
      </c>
      <c r="B237" s="16" t="s">
        <v>197</v>
      </c>
      <c r="C237" s="10">
        <v>6.3</v>
      </c>
      <c r="D237" s="10">
        <v>6.3</v>
      </c>
      <c r="E237" s="17">
        <v>0</v>
      </c>
    </row>
    <row r="238" spans="1:5" ht="16.5" thickBot="1" x14ac:dyDescent="0.3">
      <c r="A238" s="12">
        <v>8</v>
      </c>
      <c r="B238" s="13" t="s">
        <v>198</v>
      </c>
      <c r="C238" s="14">
        <v>0</v>
      </c>
      <c r="D238" s="14"/>
      <c r="E238" s="15">
        <v>0</v>
      </c>
    </row>
    <row r="239" spans="1:5" ht="16.5" thickBot="1" x14ac:dyDescent="0.3">
      <c r="A239" s="8">
        <v>9</v>
      </c>
      <c r="B239" s="16" t="s">
        <v>199</v>
      </c>
      <c r="C239" s="10">
        <v>108.66</v>
      </c>
      <c r="D239" s="10">
        <v>108.66</v>
      </c>
      <c r="E239" s="17">
        <v>158.57</v>
      </c>
    </row>
    <row r="240" spans="1:5" ht="16.5" thickBot="1" x14ac:dyDescent="0.3">
      <c r="A240" s="12">
        <v>10</v>
      </c>
      <c r="B240" s="13" t="s">
        <v>200</v>
      </c>
      <c r="C240" s="14">
        <v>4</v>
      </c>
      <c r="D240" s="14">
        <v>74</v>
      </c>
      <c r="E240" s="15">
        <v>52.2</v>
      </c>
    </row>
    <row r="241" spans="1:5" ht="16.5" thickBot="1" x14ac:dyDescent="0.3">
      <c r="A241" s="8">
        <v>11</v>
      </c>
      <c r="B241" s="16" t="s">
        <v>201</v>
      </c>
      <c r="C241" s="10">
        <v>0</v>
      </c>
      <c r="D241" s="10"/>
      <c r="E241" s="17">
        <v>17.28</v>
      </c>
    </row>
    <row r="242" spans="1:5" ht="16.5" thickBot="1" x14ac:dyDescent="0.3">
      <c r="A242" s="12">
        <v>12</v>
      </c>
      <c r="B242" s="13" t="s">
        <v>202</v>
      </c>
      <c r="C242" s="14">
        <v>112</v>
      </c>
      <c r="D242" s="14">
        <v>70</v>
      </c>
      <c r="E242" s="15">
        <v>70</v>
      </c>
    </row>
    <row r="243" spans="1:5" ht="16.5" thickBot="1" x14ac:dyDescent="0.3">
      <c r="A243" s="8">
        <v>13</v>
      </c>
      <c r="B243" s="16" t="s">
        <v>203</v>
      </c>
      <c r="C243" s="10">
        <v>94.29</v>
      </c>
      <c r="D243" s="10">
        <v>0</v>
      </c>
      <c r="E243" s="17">
        <v>96.91</v>
      </c>
    </row>
    <row r="244" spans="1:5" ht="16.5" thickBot="1" x14ac:dyDescent="0.3">
      <c r="A244" s="12">
        <v>14</v>
      </c>
      <c r="B244" s="13" t="s">
        <v>204</v>
      </c>
      <c r="C244" s="14">
        <v>10.86</v>
      </c>
      <c r="D244" s="14">
        <v>0</v>
      </c>
      <c r="E244" s="15">
        <v>15.48</v>
      </c>
    </row>
    <row r="245" spans="1:5" ht="16.5" thickBot="1" x14ac:dyDescent="0.3">
      <c r="A245" s="8">
        <v>15</v>
      </c>
      <c r="B245" s="16" t="s">
        <v>205</v>
      </c>
      <c r="C245" s="10">
        <v>0</v>
      </c>
      <c r="D245" s="10">
        <v>134.22999999999999</v>
      </c>
      <c r="E245" s="17">
        <v>241.34</v>
      </c>
    </row>
    <row r="246" spans="1:5" ht="16.5" thickBot="1" x14ac:dyDescent="0.3">
      <c r="A246" s="12">
        <v>16</v>
      </c>
      <c r="B246" s="13" t="s">
        <v>206</v>
      </c>
      <c r="C246" s="14">
        <v>160.37</v>
      </c>
      <c r="D246" s="14">
        <v>0</v>
      </c>
      <c r="E246" s="15">
        <v>149.99</v>
      </c>
    </row>
    <row r="247" spans="1:5" ht="16.5" thickBot="1" x14ac:dyDescent="0.3">
      <c r="A247" s="8">
        <v>17</v>
      </c>
      <c r="B247" s="16" t="s">
        <v>207</v>
      </c>
      <c r="C247" s="10">
        <v>0</v>
      </c>
      <c r="D247" s="10">
        <v>0</v>
      </c>
      <c r="E247" s="17">
        <v>747.69</v>
      </c>
    </row>
    <row r="248" spans="1:5" ht="16.5" thickBot="1" x14ac:dyDescent="0.3">
      <c r="A248" s="12">
        <v>18</v>
      </c>
      <c r="B248" s="13" t="s">
        <v>208</v>
      </c>
      <c r="C248" s="14">
        <v>425.03</v>
      </c>
      <c r="D248" s="14">
        <v>218.01</v>
      </c>
      <c r="E248" s="15">
        <v>355.37</v>
      </c>
    </row>
    <row r="249" spans="1:5" ht="16.5" thickBot="1" x14ac:dyDescent="0.3">
      <c r="A249" s="8">
        <v>19</v>
      </c>
      <c r="B249" s="16" t="s">
        <v>209</v>
      </c>
      <c r="C249" s="10">
        <v>314.88</v>
      </c>
      <c r="D249" s="10">
        <v>112.49</v>
      </c>
      <c r="E249" s="17">
        <v>212.82</v>
      </c>
    </row>
    <row r="250" spans="1:5" ht="16.5" thickBot="1" x14ac:dyDescent="0.3">
      <c r="A250" s="12">
        <v>20</v>
      </c>
      <c r="B250" s="13" t="s">
        <v>210</v>
      </c>
      <c r="C250" s="14">
        <v>46.44</v>
      </c>
      <c r="D250" s="14">
        <v>112.96</v>
      </c>
      <c r="E250" s="15">
        <v>128.57</v>
      </c>
    </row>
    <row r="251" spans="1:5" ht="16.5" thickBot="1" x14ac:dyDescent="0.3">
      <c r="A251" s="8">
        <v>21</v>
      </c>
      <c r="B251" s="16" t="s">
        <v>211</v>
      </c>
      <c r="C251" s="10">
        <v>646.65</v>
      </c>
      <c r="D251" s="10">
        <v>359.74</v>
      </c>
      <c r="E251" s="17">
        <v>632.71</v>
      </c>
    </row>
    <row r="252" spans="1:5" ht="16.5" thickBot="1" x14ac:dyDescent="0.3">
      <c r="A252" s="12">
        <v>22</v>
      </c>
      <c r="B252" s="13" t="s">
        <v>212</v>
      </c>
      <c r="C252" s="14">
        <v>0</v>
      </c>
      <c r="D252" s="14">
        <v>319.52999999999997</v>
      </c>
      <c r="E252" s="15">
        <v>1536</v>
      </c>
    </row>
    <row r="253" spans="1:5" ht="16.5" thickBot="1" x14ac:dyDescent="0.3">
      <c r="A253" s="12">
        <v>23</v>
      </c>
      <c r="B253" s="13" t="s">
        <v>213</v>
      </c>
      <c r="C253" s="10">
        <v>30</v>
      </c>
      <c r="D253" s="10">
        <v>30</v>
      </c>
      <c r="E253" s="17">
        <v>30</v>
      </c>
    </row>
    <row r="254" spans="1:5" ht="16.5" thickBot="1" x14ac:dyDescent="0.3">
      <c r="A254" s="12">
        <v>24</v>
      </c>
      <c r="B254" s="13" t="s">
        <v>214</v>
      </c>
      <c r="C254" s="14">
        <v>3</v>
      </c>
      <c r="D254" s="14">
        <v>3</v>
      </c>
      <c r="E254" s="15">
        <v>3</v>
      </c>
    </row>
    <row r="255" spans="1:5" ht="16.5" thickBot="1" x14ac:dyDescent="0.3">
      <c r="A255" s="8">
        <v>25</v>
      </c>
      <c r="B255" s="16" t="s">
        <v>215</v>
      </c>
      <c r="C255" s="10">
        <v>3.36</v>
      </c>
      <c r="D255" s="10" t="s">
        <v>216</v>
      </c>
      <c r="E255" s="17">
        <v>0</v>
      </c>
    </row>
    <row r="256" spans="1:5" ht="16.5" thickBot="1" x14ac:dyDescent="0.3">
      <c r="A256" s="12">
        <v>26</v>
      </c>
      <c r="B256" s="13" t="s">
        <v>217</v>
      </c>
      <c r="C256" s="14">
        <v>0.02</v>
      </c>
      <c r="D256" s="14"/>
      <c r="E256" s="15">
        <v>22</v>
      </c>
    </row>
    <row r="257" spans="1:5" ht="16.5" thickBot="1" x14ac:dyDescent="0.3">
      <c r="A257" s="8">
        <v>27</v>
      </c>
      <c r="B257" s="16" t="s">
        <v>218</v>
      </c>
      <c r="C257" s="10">
        <v>0</v>
      </c>
      <c r="D257" s="10">
        <v>7.2</v>
      </c>
      <c r="E257" s="17">
        <v>7.2</v>
      </c>
    </row>
    <row r="258" spans="1:5" ht="16.5" thickBot="1" x14ac:dyDescent="0.3">
      <c r="A258" s="12">
        <v>28</v>
      </c>
      <c r="B258" s="13" t="s">
        <v>219</v>
      </c>
      <c r="C258" s="14">
        <v>0</v>
      </c>
      <c r="D258" s="14">
        <v>77.739999999999995</v>
      </c>
      <c r="E258" s="15">
        <v>5.78</v>
      </c>
    </row>
    <row r="259" spans="1:5" ht="16.5" thickBot="1" x14ac:dyDescent="0.3">
      <c r="A259" s="8">
        <v>29</v>
      </c>
      <c r="B259" s="16" t="s">
        <v>220</v>
      </c>
      <c r="C259" s="10">
        <v>1.37</v>
      </c>
      <c r="D259" s="10"/>
      <c r="E259" s="17">
        <v>1.72</v>
      </c>
    </row>
    <row r="260" spans="1:5" ht="16.5" thickBot="1" x14ac:dyDescent="0.3">
      <c r="A260" s="12">
        <v>30</v>
      </c>
      <c r="B260" s="13" t="s">
        <v>221</v>
      </c>
      <c r="C260" s="14">
        <v>1</v>
      </c>
      <c r="D260" s="14">
        <v>1</v>
      </c>
      <c r="E260" s="15">
        <v>1</v>
      </c>
    </row>
    <row r="261" spans="1:5" ht="16.5" thickBot="1" x14ac:dyDescent="0.3">
      <c r="A261" s="8">
        <v>31</v>
      </c>
      <c r="B261" s="16" t="s">
        <v>222</v>
      </c>
      <c r="C261" s="10">
        <v>9</v>
      </c>
      <c r="D261" s="10">
        <v>0</v>
      </c>
      <c r="E261" s="17">
        <v>11</v>
      </c>
    </row>
    <row r="262" spans="1:5" ht="16.5" thickBot="1" x14ac:dyDescent="0.3">
      <c r="A262" s="12">
        <v>32</v>
      </c>
      <c r="B262" s="13" t="s">
        <v>223</v>
      </c>
      <c r="C262" s="14">
        <v>2.5</v>
      </c>
      <c r="D262" s="14">
        <v>2.25</v>
      </c>
      <c r="E262" s="15">
        <v>3</v>
      </c>
    </row>
    <row r="263" spans="1:5" ht="16.5" thickBot="1" x14ac:dyDescent="0.3">
      <c r="A263" s="8">
        <v>33</v>
      </c>
      <c r="B263" s="16" t="s">
        <v>224</v>
      </c>
      <c r="C263" s="10">
        <v>73.39</v>
      </c>
      <c r="D263" s="10">
        <v>2.5</v>
      </c>
      <c r="E263" s="17" t="s">
        <v>225</v>
      </c>
    </row>
    <row r="264" spans="1:5" ht="16.5" thickBot="1" x14ac:dyDescent="0.3">
      <c r="A264" s="12">
        <v>34</v>
      </c>
      <c r="B264" s="13" t="s">
        <v>226</v>
      </c>
      <c r="C264" s="14">
        <v>0</v>
      </c>
      <c r="D264" s="14"/>
      <c r="E264" s="15" t="s">
        <v>227</v>
      </c>
    </row>
    <row r="265" spans="1:5" ht="32.25" thickBot="1" x14ac:dyDescent="0.3">
      <c r="A265" s="8">
        <v>35</v>
      </c>
      <c r="B265" s="16" t="s">
        <v>228</v>
      </c>
      <c r="C265" s="10">
        <v>28.38</v>
      </c>
      <c r="D265" s="10"/>
      <c r="E265" s="17" t="s">
        <v>229</v>
      </c>
    </row>
    <row r="266" spans="1:5" ht="32.25" thickBot="1" x14ac:dyDescent="0.3">
      <c r="A266" s="12">
        <v>36</v>
      </c>
      <c r="B266" s="13" t="s">
        <v>230</v>
      </c>
      <c r="C266" s="14">
        <v>174.3</v>
      </c>
      <c r="D266" s="14">
        <v>174.3</v>
      </c>
      <c r="E266" s="15" t="s">
        <v>229</v>
      </c>
    </row>
    <row r="267" spans="1:5" ht="16.5" thickBot="1" x14ac:dyDescent="0.3">
      <c r="A267" s="8">
        <v>37</v>
      </c>
      <c r="B267" s="16" t="s">
        <v>231</v>
      </c>
      <c r="C267" s="10">
        <v>16.47</v>
      </c>
      <c r="D267" s="10">
        <v>16.47</v>
      </c>
      <c r="E267" s="17">
        <v>71.67</v>
      </c>
    </row>
    <row r="268" spans="1:5" ht="16.5" thickBot="1" x14ac:dyDescent="0.3">
      <c r="A268" s="12">
        <v>38</v>
      </c>
      <c r="B268" s="13" t="s">
        <v>232</v>
      </c>
      <c r="C268" s="14">
        <v>198.95</v>
      </c>
      <c r="D268" s="14">
        <v>0</v>
      </c>
      <c r="E268" s="15">
        <v>0</v>
      </c>
    </row>
    <row r="269" spans="1:5" ht="48" thickBot="1" x14ac:dyDescent="0.3">
      <c r="A269" s="8">
        <v>39</v>
      </c>
      <c r="B269" s="16" t="s">
        <v>233</v>
      </c>
      <c r="C269" s="10">
        <v>3.28</v>
      </c>
      <c r="D269" s="10">
        <v>3.11</v>
      </c>
      <c r="E269" s="17" t="s">
        <v>234</v>
      </c>
    </row>
    <row r="270" spans="1:5" ht="16.5" thickBot="1" x14ac:dyDescent="0.3">
      <c r="A270" s="12">
        <v>40</v>
      </c>
      <c r="B270" s="13" t="s">
        <v>235</v>
      </c>
      <c r="C270" s="14">
        <v>27</v>
      </c>
      <c r="D270" s="14">
        <v>16.05</v>
      </c>
      <c r="E270" s="15">
        <v>27.8</v>
      </c>
    </row>
    <row r="271" spans="1:5" ht="16.5" thickBot="1" x14ac:dyDescent="0.3">
      <c r="A271" s="8">
        <v>41</v>
      </c>
      <c r="B271" s="16" t="s">
        <v>236</v>
      </c>
      <c r="C271" s="10">
        <v>483.6</v>
      </c>
      <c r="D271" s="10">
        <v>567</v>
      </c>
      <c r="E271" s="17">
        <v>603</v>
      </c>
    </row>
    <row r="272" spans="1:5" ht="16.5" thickBot="1" x14ac:dyDescent="0.3">
      <c r="A272" s="12">
        <v>42</v>
      </c>
      <c r="B272" s="13" t="s">
        <v>237</v>
      </c>
      <c r="C272" s="14">
        <v>7.82</v>
      </c>
      <c r="D272" s="14">
        <v>18.75</v>
      </c>
      <c r="E272" s="15">
        <v>12.96</v>
      </c>
    </row>
    <row r="273" spans="1:5" ht="16.5" thickBot="1" x14ac:dyDescent="0.3">
      <c r="A273" s="8">
        <v>43</v>
      </c>
      <c r="B273" s="16" t="s">
        <v>238</v>
      </c>
      <c r="C273" s="10">
        <v>720.1</v>
      </c>
      <c r="D273" s="10">
        <v>863.13</v>
      </c>
      <c r="E273" s="17">
        <v>915.62</v>
      </c>
    </row>
    <row r="274" spans="1:5" ht="15.75" x14ac:dyDescent="0.25">
      <c r="A274" s="24">
        <v>44</v>
      </c>
      <c r="B274" s="18" t="s">
        <v>239</v>
      </c>
      <c r="C274" s="26">
        <v>3.36</v>
      </c>
      <c r="D274" s="28"/>
      <c r="E274" s="30" t="s">
        <v>241</v>
      </c>
    </row>
    <row r="275" spans="1:5" ht="16.5" thickBot="1" x14ac:dyDescent="0.3">
      <c r="A275" s="25"/>
      <c r="B275" s="19" t="s">
        <v>240</v>
      </c>
      <c r="C275" s="27"/>
      <c r="D275" s="29"/>
      <c r="E275" s="31"/>
    </row>
    <row r="276" spans="1:5" ht="16.5" thickBot="1" x14ac:dyDescent="0.3">
      <c r="A276" s="12"/>
      <c r="B276" s="19" t="s">
        <v>242</v>
      </c>
      <c r="C276" s="14"/>
      <c r="D276" s="14"/>
      <c r="E276" s="20">
        <v>1.8</v>
      </c>
    </row>
    <row r="277" spans="1:5" ht="16.5" thickBot="1" x14ac:dyDescent="0.3">
      <c r="A277" s="12"/>
      <c r="B277" s="19" t="s">
        <v>243</v>
      </c>
      <c r="C277" s="14"/>
      <c r="D277" s="14"/>
      <c r="E277" s="20">
        <v>2.1</v>
      </c>
    </row>
    <row r="278" spans="1:5" ht="16.5" thickBot="1" x14ac:dyDescent="0.3">
      <c r="A278" s="8">
        <v>45</v>
      </c>
      <c r="B278" s="16" t="s">
        <v>244</v>
      </c>
      <c r="C278" s="10">
        <v>13.15</v>
      </c>
      <c r="D278" s="10">
        <v>45.29</v>
      </c>
      <c r="E278" s="17">
        <v>1.26</v>
      </c>
    </row>
    <row r="279" spans="1:5" ht="16.5" thickBot="1" x14ac:dyDescent="0.3">
      <c r="A279" s="21"/>
      <c r="B279" s="22" t="s">
        <v>245</v>
      </c>
      <c r="C279" s="22">
        <v>4504.3599999999997</v>
      </c>
      <c r="D279" s="22">
        <v>4345.71</v>
      </c>
      <c r="E279" s="23">
        <v>6936.48</v>
      </c>
    </row>
  </sheetData>
  <mergeCells count="28">
    <mergeCell ref="A1:F1"/>
    <mergeCell ref="A168:F168"/>
    <mergeCell ref="A186:F186"/>
    <mergeCell ref="A193:F193"/>
    <mergeCell ref="A202:F202"/>
    <mergeCell ref="A205:F205"/>
    <mergeCell ref="A274:A275"/>
    <mergeCell ref="C274:C275"/>
    <mergeCell ref="D274:D275"/>
    <mergeCell ref="E274:E275"/>
    <mergeCell ref="A89:F89"/>
    <mergeCell ref="A99:F99"/>
    <mergeCell ref="A112:F112"/>
    <mergeCell ref="A119:F119"/>
    <mergeCell ref="A142:F142"/>
    <mergeCell ref="A165:F165"/>
    <mergeCell ref="A37:F37"/>
    <mergeCell ref="A52:F52"/>
    <mergeCell ref="A54:F54"/>
    <mergeCell ref="A62:F62"/>
    <mergeCell ref="A66:F66"/>
    <mergeCell ref="A76:F76"/>
    <mergeCell ref="A2:F2"/>
    <mergeCell ref="A4:F4"/>
    <mergeCell ref="A9:F9"/>
    <mergeCell ref="A13:F13"/>
    <mergeCell ref="A16:F16"/>
    <mergeCell ref="A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Sheet1!_Toc107507278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Jogindra Naik</dc:creator>
  <cp:lastModifiedBy>Jogindra Naik</cp:lastModifiedBy>
  <dcterms:created xsi:type="dcterms:W3CDTF">2022-07-02T07:36:04Z</dcterms:created>
  <dcterms:modified xsi:type="dcterms:W3CDTF">2022-07-02T07:57:47Z</dcterms:modified>
</cp:coreProperties>
</file>